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4000" windowHeight="9735" firstSheet="1" activeTab="1"/>
  </bookViews>
  <sheets>
    <sheet name="pvalrubcorfuncionamiento ENERO2" sheetId="1" state="hidden" r:id="rId1"/>
    <sheet name="Funcionamiento Marzo -2019" sheetId="2" r:id="rId2"/>
  </sheets>
  <definedNames>
    <definedName name="_xlnm._FilterDatabase" localSheetId="1" hidden="1">'Funcionamiento Marzo -2019'!$A$5:$L$22</definedName>
    <definedName name="_xlnm._FilterDatabase" localSheetId="0" hidden="1">'pvalrubcorfuncionamiento ENERO2'!$A$6:$N$141</definedName>
  </definedNames>
  <calcPr calcId="162913"/>
</workbook>
</file>

<file path=xl/calcChain.xml><?xml version="1.0" encoding="utf-8"?>
<calcChain xmlns="http://schemas.openxmlformats.org/spreadsheetml/2006/main">
  <c r="D22" i="2" l="1"/>
  <c r="C22" i="2"/>
  <c r="B22" i="2"/>
  <c r="K21" i="2"/>
  <c r="I21" i="2"/>
  <c r="G21" i="2"/>
  <c r="E21" i="2"/>
  <c r="D21" i="2"/>
  <c r="C21" i="2"/>
  <c r="B21" i="2"/>
  <c r="K15" i="2"/>
  <c r="I15" i="2"/>
  <c r="J15" i="2" s="1"/>
  <c r="G15" i="2"/>
  <c r="E15" i="2"/>
  <c r="D15" i="2"/>
  <c r="C15" i="2"/>
  <c r="B15" i="2"/>
  <c r="D20" i="2"/>
  <c r="D19" i="2"/>
  <c r="D18" i="2"/>
  <c r="D17" i="2"/>
  <c r="L17" i="2" s="1"/>
  <c r="D16" i="2"/>
  <c r="D14" i="2"/>
  <c r="D13" i="2"/>
  <c r="K12" i="2"/>
  <c r="I12" i="2"/>
  <c r="G12" i="2"/>
  <c r="E12" i="2"/>
  <c r="E22" i="2" s="1"/>
  <c r="D12" i="2"/>
  <c r="C12" i="2"/>
  <c r="B12" i="2"/>
  <c r="D11" i="2"/>
  <c r="D10" i="2"/>
  <c r="D9" i="2"/>
  <c r="D8" i="2"/>
  <c r="F8" i="2" s="1"/>
  <c r="D7" i="2"/>
  <c r="D6" i="2"/>
  <c r="L16" i="2"/>
  <c r="J6" i="2"/>
  <c r="L11" i="2"/>
  <c r="L19" i="2"/>
  <c r="H7" i="2"/>
  <c r="H18" i="2"/>
  <c r="F20" i="2"/>
  <c r="H13" i="2"/>
  <c r="J10" i="2"/>
  <c r="F10" i="2"/>
  <c r="H9" i="2"/>
  <c r="L14" i="2"/>
  <c r="J14" i="2"/>
  <c r="H19" i="2"/>
  <c r="H16" i="2"/>
  <c r="H14" i="2"/>
  <c r="F16" i="2"/>
  <c r="F14" i="2"/>
  <c r="C140" i="1"/>
  <c r="F19" i="2"/>
  <c r="J19" i="2"/>
  <c r="H10" i="2"/>
  <c r="L10" i="2"/>
  <c r="L7" i="2"/>
  <c r="G22" i="2" l="1"/>
  <c r="K22" i="2"/>
  <c r="I22" i="2"/>
  <c r="L8" i="2"/>
  <c r="L6" i="2"/>
  <c r="J7" i="2"/>
  <c r="F7" i="2"/>
  <c r="H8" i="2"/>
  <c r="H21" i="2"/>
  <c r="H20" i="2"/>
  <c r="J18" i="2"/>
  <c r="J20" i="2"/>
  <c r="L20" i="2"/>
  <c r="F6" i="2"/>
  <c r="H6" i="2"/>
  <c r="L18" i="2"/>
  <c r="J8" i="2"/>
  <c r="J13" i="2"/>
  <c r="F9" i="2"/>
  <c r="J16" i="2"/>
  <c r="L15" i="2"/>
  <c r="J9" i="2"/>
  <c r="F13" i="2"/>
  <c r="F18" i="2"/>
  <c r="F11" i="2"/>
  <c r="H11" i="2"/>
  <c r="L9" i="2"/>
  <c r="H15" i="2"/>
  <c r="L13" i="2"/>
  <c r="J11" i="2"/>
  <c r="J21" i="2"/>
  <c r="F17" i="2"/>
  <c r="F21" i="2"/>
  <c r="L21" i="2"/>
  <c r="F15" i="2"/>
  <c r="H17" i="2"/>
  <c r="J17" i="2"/>
  <c r="L12" i="2" l="1"/>
  <c r="J12" i="2"/>
  <c r="F12" i="2"/>
  <c r="H12" i="2"/>
  <c r="L22" i="2" l="1"/>
  <c r="F22" i="2"/>
  <c r="H22" i="2"/>
  <c r="J22" i="2"/>
</calcChain>
</file>

<file path=xl/sharedStrings.xml><?xml version="1.0" encoding="utf-8"?>
<sst xmlns="http://schemas.openxmlformats.org/spreadsheetml/2006/main" count="304" uniqueCount="241">
  <si>
    <t xml:space="preserve"> </t>
  </si>
  <si>
    <t>GASTOS DE PERSONAL</t>
  </si>
  <si>
    <t xml:space="preserve"> 10001 000 </t>
  </si>
  <si>
    <t xml:space="preserve"> 10001 000 01 </t>
  </si>
  <si>
    <t>SERVICIOS PERSONALES ASOCIADOS A LA NOMINA</t>
  </si>
  <si>
    <t xml:space="preserve"> 10001 000 01 01 </t>
  </si>
  <si>
    <t>SUELDOS DE PERSONAL DE NOMINA</t>
  </si>
  <si>
    <t xml:space="preserve"> 10001 000 01 01 10 </t>
  </si>
  <si>
    <t xml:space="preserve"> 10001 000 01 01 10 01 </t>
  </si>
  <si>
    <t xml:space="preserve"> 10001 000 01 01 20 </t>
  </si>
  <si>
    <t xml:space="preserve"> 10001 000 01 01 20 01 </t>
  </si>
  <si>
    <t xml:space="preserve"> 10001 000 01 04 </t>
  </si>
  <si>
    <t>PRIMA TECNICA</t>
  </si>
  <si>
    <t xml:space="preserve"> 10001 000 01 04 10 </t>
  </si>
  <si>
    <t xml:space="preserve"> 10001 000 01 04 10 02 </t>
  </si>
  <si>
    <t>PRIMA TECNICA NO SALARIAL</t>
  </si>
  <si>
    <t xml:space="preserve"> 10001 000 01 04 20 </t>
  </si>
  <si>
    <t xml:space="preserve"> 10001 000 01 04 20 02 </t>
  </si>
  <si>
    <t xml:space="preserve"> 10001 000 01 05 </t>
  </si>
  <si>
    <t>OTROS</t>
  </si>
  <si>
    <t xml:space="preserve"> 10001 000 01 05 10 </t>
  </si>
  <si>
    <t xml:space="preserve"> 10001 000 01 05 10 14 </t>
  </si>
  <si>
    <t>PRIMA DE SERVICIOS</t>
  </si>
  <si>
    <t xml:space="preserve"> 10001 000 01 05 10 15 </t>
  </si>
  <si>
    <t>PRIMA DE VACACIONES</t>
  </si>
  <si>
    <t xml:space="preserve"> 10001 000 01 05 10 16 </t>
  </si>
  <si>
    <t>PRIMA DE NAVIDAD</t>
  </si>
  <si>
    <t xml:space="preserve"> 10001 000 01 05 20 </t>
  </si>
  <si>
    <t xml:space="preserve"> 10001 000 01 05 20 02 </t>
  </si>
  <si>
    <t>BONIFICACION POR SERVICIOS PRESTADOS</t>
  </si>
  <si>
    <t xml:space="preserve"> 10001 000 01 05 20 05 </t>
  </si>
  <si>
    <t>BONIFICACION ESPECIAL DE RECREACION</t>
  </si>
  <si>
    <t xml:space="preserve"> 10001 000 01 05 20 12 </t>
  </si>
  <si>
    <t>SUBSIDIO DE ALIMENTACION</t>
  </si>
  <si>
    <t xml:space="preserve"> 10001 000 01 05 20 13 </t>
  </si>
  <si>
    <t>SUBSIDIO DE TRANSPORTE</t>
  </si>
  <si>
    <t xml:space="preserve"> 10001 000 01 05 20 14 </t>
  </si>
  <si>
    <t xml:space="preserve"> 10001 000 01 05 20 15 </t>
  </si>
  <si>
    <t xml:space="preserve"> 10001 000 01 05 20 16 </t>
  </si>
  <si>
    <t xml:space="preserve"> 10001 000 01 05 20 47 </t>
  </si>
  <si>
    <t>PRIMA DE COORDINACION</t>
  </si>
  <si>
    <t xml:space="preserve"> 10001 000 01 09 </t>
  </si>
  <si>
    <t>HORAS EXTRAS, DIAS FESTIVOS E INDEMNIZACION POR VACACIONES</t>
  </si>
  <si>
    <t xml:space="preserve"> 10001 000 01 09 10 </t>
  </si>
  <si>
    <t xml:space="preserve"> 10001 000 01 09 10 01 </t>
  </si>
  <si>
    <t>HORAS EXTRAS</t>
  </si>
  <si>
    <t xml:space="preserve"> 10001 000 01 09 20 </t>
  </si>
  <si>
    <t xml:space="preserve"> 10001 000 01 09 20 01 </t>
  </si>
  <si>
    <t xml:space="preserve"> 10001 000 01 09 20 03 </t>
  </si>
  <si>
    <t>INDEMNIZACION DE VACACIONES</t>
  </si>
  <si>
    <t xml:space="preserve"> 10001 000 02 </t>
  </si>
  <si>
    <t>SERVICIOS PERSONALES INDIRECTOS</t>
  </si>
  <si>
    <t xml:space="preserve"> 10001 000 02 12 </t>
  </si>
  <si>
    <t>HONORARIOS</t>
  </si>
  <si>
    <t xml:space="preserve"> 10001 000 02 12 20 </t>
  </si>
  <si>
    <t xml:space="preserve"> 10001 000 02 12 20 00 </t>
  </si>
  <si>
    <t xml:space="preserve"> 10001 000 05 </t>
  </si>
  <si>
    <t>CONTRIBUCIONES NOMINA SECTOR PRIVADO Y PUBLICO</t>
  </si>
  <si>
    <t xml:space="preserve"> 10001 000 05 01 </t>
  </si>
  <si>
    <t>CONTRIBUCIONES NOMINA SECTOR PRIVADO</t>
  </si>
  <si>
    <t xml:space="preserve"> 10001 000 05 01 10 </t>
  </si>
  <si>
    <t xml:space="preserve"> 10001 000 05 01 10 01 </t>
  </si>
  <si>
    <t>APORTES DE CAJAS DE COMPENSACION</t>
  </si>
  <si>
    <t xml:space="preserve"> 10001 000 05 01 10 03 </t>
  </si>
  <si>
    <t>APORTES SEGURIDAD SOCIAL PENSIÓN</t>
  </si>
  <si>
    <t xml:space="preserve"> 10001 000 05 01 10 04 </t>
  </si>
  <si>
    <t>APORTES SEGURIDAD SOCIAL SALUD</t>
  </si>
  <si>
    <t xml:space="preserve"> 10001 000 05 01 10 05 </t>
  </si>
  <si>
    <t>APORTES SEGURIDAD SOCIAL RIESGOS</t>
  </si>
  <si>
    <t xml:space="preserve"> 10001 000 05 01 20 </t>
  </si>
  <si>
    <t>CONTRIBUCIONES DE NOMINA SECTOR PRIVADO</t>
  </si>
  <si>
    <t xml:space="preserve"> 10001 000 05 01 20 01 </t>
  </si>
  <si>
    <t>APORTE A CAJAS DE COMPENSACION</t>
  </si>
  <si>
    <t xml:space="preserve"> 10001 000 05 01 20 03 </t>
  </si>
  <si>
    <t>APORTES SEGURIDAS SOCIAL PENSION PRIVADOS</t>
  </si>
  <si>
    <t xml:space="preserve"> 10001 000 05 01 20 04 </t>
  </si>
  <si>
    <t>APORTES SEGURIDAD SOCIAL SALUD PRIVADOS</t>
  </si>
  <si>
    <t xml:space="preserve"> 10001 000 05 01 20 05 </t>
  </si>
  <si>
    <t xml:space="preserve"> 10001 000 05 02 </t>
  </si>
  <si>
    <t>CONTRIBUCIONES NOMINA SECTOR PUBLICO</t>
  </si>
  <si>
    <t xml:space="preserve"> 10001 000 05 02 10 </t>
  </si>
  <si>
    <t xml:space="preserve"> 10001 000 05 02 10 02 </t>
  </si>
  <si>
    <t>APORTES AL F.N.A. (CESANTIAS)</t>
  </si>
  <si>
    <t xml:space="preserve"> 10001 000 05 02 10 03 </t>
  </si>
  <si>
    <t>APORTES SEGURIDAD SOCIAL PENSION</t>
  </si>
  <si>
    <t xml:space="preserve"> 10001 000 05 02 20 </t>
  </si>
  <si>
    <t>CONTRIBUCIONES DE NOMINA SECTOR PUBLICO</t>
  </si>
  <si>
    <t xml:space="preserve"> 10001 000 05 02 20 02 </t>
  </si>
  <si>
    <t>APORTES AL FONDO NACIONAL DEL AHORRO</t>
  </si>
  <si>
    <t xml:space="preserve"> 10001 000 05 06 </t>
  </si>
  <si>
    <t xml:space="preserve"> 10001 000 05 06 10 </t>
  </si>
  <si>
    <t xml:space="preserve"> 10001 000 05 06 10 00 </t>
  </si>
  <si>
    <t>APORTES I.C.B.F.</t>
  </si>
  <si>
    <t xml:space="preserve"> 10001 000 05 06 20 </t>
  </si>
  <si>
    <t xml:space="preserve"> 10001 000 05 06 20 00 </t>
  </si>
  <si>
    <t>APORTES AL I.C.B.F.</t>
  </si>
  <si>
    <t xml:space="preserve"> 10001 000 05 07 </t>
  </si>
  <si>
    <t xml:space="preserve"> 10001 000 05 07 10 </t>
  </si>
  <si>
    <t xml:space="preserve"> 10001 000 05 07 10 00 </t>
  </si>
  <si>
    <t>APORTES SENA</t>
  </si>
  <si>
    <t xml:space="preserve"> 10001 000 05 07 20 </t>
  </si>
  <si>
    <t xml:space="preserve"> 10001 000 05 07 20 00 </t>
  </si>
  <si>
    <t>GASTOS GENERALES</t>
  </si>
  <si>
    <t xml:space="preserve"> 10002 000 </t>
  </si>
  <si>
    <t xml:space="preserve"> 10002 000 03 </t>
  </si>
  <si>
    <t>IMPUESTOS Y MULTAS</t>
  </si>
  <si>
    <t xml:space="preserve"> 10002 000 03 50 </t>
  </si>
  <si>
    <t xml:space="preserve"> 10002 000 03 50 20 </t>
  </si>
  <si>
    <t>IMPUESTOS Y CONTRIBUCIONES</t>
  </si>
  <si>
    <t xml:space="preserve"> 10002 000 03 50 20 00 </t>
  </si>
  <si>
    <t xml:space="preserve"> 10002 000 04 </t>
  </si>
  <si>
    <t>ADQUISICION DE BIENES Y SERVICIOS</t>
  </si>
  <si>
    <t xml:space="preserve"> 10002 000 04 01 </t>
  </si>
  <si>
    <t>COMPRA DE EQUIPO</t>
  </si>
  <si>
    <t xml:space="preserve"> 10002 000 04 01 20 </t>
  </si>
  <si>
    <t xml:space="preserve"> 10002 000 04 01 20 00 </t>
  </si>
  <si>
    <t>COMPRA DE EQUIPOS</t>
  </si>
  <si>
    <t xml:space="preserve"> 10002 000 04 04 </t>
  </si>
  <si>
    <t>MATERIALES Y SUMINISTROS</t>
  </si>
  <si>
    <t xml:space="preserve"> 10002 000 04 04 20 </t>
  </si>
  <si>
    <t xml:space="preserve"> 10002 000 04 04 20 00 </t>
  </si>
  <si>
    <t xml:space="preserve"> 10002 000 04 05 </t>
  </si>
  <si>
    <t>MANTENIMIENTO</t>
  </si>
  <si>
    <t xml:space="preserve"> 10002 000 04 05 20 </t>
  </si>
  <si>
    <t xml:space="preserve"> 10002 000 04 05 20 00 </t>
  </si>
  <si>
    <t xml:space="preserve"> 10002 000 04 06 </t>
  </si>
  <si>
    <t>COMUNICACION Y TRANSPORTE</t>
  </si>
  <si>
    <t xml:space="preserve"> 10002 000 04 06 20 </t>
  </si>
  <si>
    <t xml:space="preserve"> 10002 000 04 06 20 00 </t>
  </si>
  <si>
    <t xml:space="preserve"> 10002 000 04 07 </t>
  </si>
  <si>
    <t>IMPRESOS Y PUBLICACIONES</t>
  </si>
  <si>
    <t xml:space="preserve"> 10002 000 04 07 20 </t>
  </si>
  <si>
    <t xml:space="preserve"> 10002 000 04 07 20 00 </t>
  </si>
  <si>
    <t xml:space="preserve"> 10002 000 04 08 </t>
  </si>
  <si>
    <t>SERVICIOS PUBLICOS</t>
  </si>
  <si>
    <t xml:space="preserve"> 10002 000 04 08 20 </t>
  </si>
  <si>
    <t xml:space="preserve"> 10002 000 04 08 20 00 </t>
  </si>
  <si>
    <t xml:space="preserve"> 10002 000 04 09 </t>
  </si>
  <si>
    <t>SEGUROS</t>
  </si>
  <si>
    <t xml:space="preserve"> 10002 000 04 09 20 </t>
  </si>
  <si>
    <t xml:space="preserve"> 10002 000 04 09 20 00 </t>
  </si>
  <si>
    <t xml:space="preserve"> 10002 000 04 10 </t>
  </si>
  <si>
    <t>ARRENDAMIENTOS</t>
  </si>
  <si>
    <t xml:space="preserve"> 10002 000 04 10 20 </t>
  </si>
  <si>
    <t xml:space="preserve"> 10002 000 04 10 20 00 </t>
  </si>
  <si>
    <t xml:space="preserve"> 10002 000 04 11 </t>
  </si>
  <si>
    <t>VIATICOS Y GASTOS DE VIAJE</t>
  </si>
  <si>
    <t xml:space="preserve"> 10002 000 04 11 20 </t>
  </si>
  <si>
    <t xml:space="preserve"> 10002 000 04 11 20 00 </t>
  </si>
  <si>
    <t xml:space="preserve"> 10002 000 04 21 </t>
  </si>
  <si>
    <t>CAPACITACION, BIENESTAR SOCIAL Y ESTIMULOS</t>
  </si>
  <si>
    <t xml:space="preserve"> 10002 000 04 21 20 </t>
  </si>
  <si>
    <t>CAPACITACION, BIENESTA Y ESTIMULOS</t>
  </si>
  <si>
    <t xml:space="preserve"> 10002 000 04 21 20 00 </t>
  </si>
  <si>
    <t xml:space="preserve"> 10002 000 04 41 </t>
  </si>
  <si>
    <t>OTROS GASTOS POR ADQUISICION DE SERVICIOS</t>
  </si>
  <si>
    <t xml:space="preserve"> 10002 000 04 41 20 </t>
  </si>
  <si>
    <t xml:space="preserve"> 10002 000 04 41 20 00 </t>
  </si>
  <si>
    <t>OTROS GASTOS POR ADQUISICION DE SERVICIOS - FINANCIEROS</t>
  </si>
  <si>
    <t>TRANSFERENCIAS CORRIENTES</t>
  </si>
  <si>
    <t xml:space="preserve"> 10003 002 </t>
  </si>
  <si>
    <t>TRANSFERENCIAS AL SECTOR PUBLICO</t>
  </si>
  <si>
    <t xml:space="preserve"> 10003 002 01 </t>
  </si>
  <si>
    <t>ADMINISTRACION PUBLICA CENTRAL</t>
  </si>
  <si>
    <t xml:space="preserve"> 10003 002 01 01 </t>
  </si>
  <si>
    <t>CUOTA ADITAJE COTRANAL</t>
  </si>
  <si>
    <t xml:space="preserve"> 10003 002 01 01 10 </t>
  </si>
  <si>
    <t>CUOTA AUDITAJE COTRANAL</t>
  </si>
  <si>
    <t xml:space="preserve"> 10003 002 01 01 10 00 </t>
  </si>
  <si>
    <t>CUOTA DE AUDITAJE DE CONTRANAL</t>
  </si>
  <si>
    <t xml:space="preserve"> 10003 002 01 01 21 </t>
  </si>
  <si>
    <t>CUOTA DE AUDITAJE COTRANAL</t>
  </si>
  <si>
    <t xml:space="preserve"> 10003 002 01 01 21 00 </t>
  </si>
  <si>
    <t>CUOTA DE AUDITAJE CONTRANAL</t>
  </si>
  <si>
    <t xml:space="preserve"> 10003 002 01 02 </t>
  </si>
  <si>
    <t>APORTES AL FONDO DE COMPENSACION AMBIENTAL</t>
  </si>
  <si>
    <t xml:space="preserve"> 10003 002 01 02 20 </t>
  </si>
  <si>
    <t xml:space="preserve"> 10003 002 01 02 20 00 </t>
  </si>
  <si>
    <t>APORTES AL FONDO DE COMPENSACION</t>
  </si>
  <si>
    <t xml:space="preserve"> 10003 006 </t>
  </si>
  <si>
    <t>OTRAS TRANSFERENCIAS CORRIENTES</t>
  </si>
  <si>
    <t xml:space="preserve"> 10003 006 01 </t>
  </si>
  <si>
    <t>SENTENCIAS Y CONCILIACIONES</t>
  </si>
  <si>
    <t xml:space="preserve"> 10003 006 01 01 </t>
  </si>
  <si>
    <t xml:space="preserve"> 10003 006 01 01 20 </t>
  </si>
  <si>
    <t xml:space="preserve"> 10003 006 01 01 20 00 </t>
  </si>
  <si>
    <t xml:space="preserve"> 10003 006 01 01 21 </t>
  </si>
  <si>
    <t xml:space="preserve"> 10003 006 01 01 21 00 </t>
  </si>
  <si>
    <t xml:space="preserve"> 10003 006 03 </t>
  </si>
  <si>
    <t>DESTINATARIOS DE OTRAS TRANSFERENCIAS</t>
  </si>
  <si>
    <t xml:space="preserve"> 10003 006 03 02 </t>
  </si>
  <si>
    <t>OTRAS TRANSFERENCIAS</t>
  </si>
  <si>
    <t xml:space="preserve"> 10003 006 03 02 21 </t>
  </si>
  <si>
    <t xml:space="preserve"> 10003 006 03 02 21 06 </t>
  </si>
  <si>
    <t>CUOTAS Y APORTES OTRAS ENTIDADES</t>
  </si>
  <si>
    <t>TOTAL:</t>
  </si>
  <si>
    <t>RUBRO</t>
  </si>
  <si>
    <t>P10</t>
  </si>
  <si>
    <t>Presupuesto Inicial</t>
  </si>
  <si>
    <t>Adiciones Acumuladas</t>
  </si>
  <si>
    <t>Traslados Acumulados</t>
  </si>
  <si>
    <t>Reducciones Acumulados</t>
  </si>
  <si>
    <t>Presupuesto Definitivo</t>
  </si>
  <si>
    <t>Certificados Acumulados</t>
  </si>
  <si>
    <t>Saldo Disponible</t>
  </si>
  <si>
    <t>Compromisos Acumulados</t>
  </si>
  <si>
    <t>Pagos Acumulados</t>
  </si>
  <si>
    <t>Compromisos Por Pagar</t>
  </si>
  <si>
    <t>Obligaciones</t>
  </si>
  <si>
    <t>Obligaciones Acumuladoas</t>
  </si>
  <si>
    <t>Total Gastos de Personal</t>
  </si>
  <si>
    <t>Descripción</t>
  </si>
  <si>
    <t>% Ejec - CDP</t>
  </si>
  <si>
    <t>% Ejec - COM</t>
  </si>
  <si>
    <t>% Ejec - OBL</t>
  </si>
  <si>
    <t>% Ejec - PAG</t>
  </si>
  <si>
    <t>CORPORACIÓN AUTÓNOMA REGIONAL DEL CENTRO DE ANTIOQUIA - CORANTIOQUIA</t>
  </si>
  <si>
    <t>Total Gastos Generales</t>
  </si>
  <si>
    <t>Total Transferencias</t>
  </si>
  <si>
    <t>Impuestos y multas</t>
  </si>
  <si>
    <t>Sentencias y conciliaciones</t>
  </si>
  <si>
    <t>Otras transferencias</t>
  </si>
  <si>
    <t>Sueldos de personal de nómina</t>
  </si>
  <si>
    <t>Prima técnica</t>
  </si>
  <si>
    <t>Horas extras, dias festivos e indemnización por vacaciones</t>
  </si>
  <si>
    <t>Adquisición de bienes y servicios</t>
  </si>
  <si>
    <t>Aportes al Fondo de Compensación Ambiental</t>
  </si>
  <si>
    <t>Certificados de Disponibilidad</t>
  </si>
  <si>
    <t>Compromisos</t>
  </si>
  <si>
    <t>Pagos</t>
  </si>
  <si>
    <t>Cifras en pesos $</t>
  </si>
  <si>
    <t>Total Gastos de Funcionamiento</t>
  </si>
  <si>
    <t>Servicios personales indirectos</t>
  </si>
  <si>
    <t>Modifica-ciones</t>
  </si>
  <si>
    <t>INFORME DE EJECUCIÓN PRESUPUESTAL GASTOS DE FUNCIONAMIENTO  - VIGENCIA 2019</t>
  </si>
  <si>
    <t>(*) Otros:  Prima de servicios, Prima de vacaciones, Prima de Navidad, Bonificación por servicios prestados, Bonificación especial de recreación, Subsidio de alimentación, Subsidio de transporte y Prima de coordinación</t>
  </si>
  <si>
    <t>Aportes al Fondo Nacional Ambiental</t>
  </si>
  <si>
    <t>Otros (*)</t>
  </si>
  <si>
    <t>Contribuciones seguridad social y parafiscales</t>
  </si>
  <si>
    <t>Cuota de auditaje Cotraloría</t>
  </si>
  <si>
    <t>MES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</si>
</sst>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70" formatCode="_-* #,##0_-;\-* #,##0_-;_-* &quot;-&quot;??_-;_-@_-"/>
    <numFmt numFmtId="171" formatCode="_(* #,##0.00_);_(* \(#,##0.00\);_(* &quot;-&quot;??_);_(@_)"/>
    <numFmt numFmtId="172" formatCode="_(* #,##0_);_(* \(#,##0\);_(* &quot;-&quot;??_);_(@_)"/>
    <numFmt numFmtId="173" formatCode="#,##0_ ;[Red]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3" applyNumberFormat="0" applyAlignment="0" applyProtection="0"/>
    <xf numFmtId="0" fontId="5" fillId="22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9" fillId="29" borderId="3" applyNumberFormat="0" applyAlignment="0" applyProtection="0"/>
    <xf numFmtId="0" fontId="10" fillId="30" borderId="0" applyNumberFormat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1" fillId="31" borderId="0" applyNumberFormat="0" applyBorder="0" applyAlignment="0" applyProtection="0"/>
    <xf numFmtId="0" fontId="1" fillId="32" borderId="7" applyNumberFormat="0" applyFont="0" applyAlignment="0" applyProtection="0"/>
    <xf numFmtId="9" fontId="1" fillId="0" borderId="0" applyFont="0" applyFill="0" applyBorder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" fillId="0" borderId="10" applyNumberFormat="0" applyFill="0" applyAlignment="0" applyProtection="0"/>
    <xf numFmtId="0" fontId="17" fillId="0" borderId="11" applyNumberFormat="0" applyFill="0" applyAlignment="0" applyProtection="0"/>
  </cellStyleXfs>
  <cellXfs count="35">
    <xf numFmtId="0" fontId="0" fillId="0" borderId="0" xfId="0"/>
    <xf numFmtId="170" fontId="1" fillId="0" borderId="0" xfId="33" applyNumberFormat="1" applyFont="1"/>
    <xf numFmtId="0" fontId="0" fillId="0" borderId="0" xfId="0" applyAlignment="1">
      <alignment wrapText="1"/>
    </xf>
    <xf numFmtId="170" fontId="1" fillId="0" borderId="0" xfId="33" applyNumberFormat="1" applyFont="1" applyAlignment="1">
      <alignment wrapText="1"/>
    </xf>
    <xf numFmtId="0" fontId="17" fillId="0" borderId="0" xfId="0" applyFont="1"/>
    <xf numFmtId="170" fontId="17" fillId="0" borderId="0" xfId="33" applyNumberFormat="1" applyFont="1"/>
    <xf numFmtId="170" fontId="13" fillId="0" borderId="0" xfId="33" applyNumberFormat="1" applyFont="1"/>
    <xf numFmtId="9" fontId="1" fillId="0" borderId="0" xfId="37" applyFont="1"/>
    <xf numFmtId="3" fontId="1" fillId="0" borderId="0" xfId="33" applyNumberFormat="1" applyFont="1"/>
    <xf numFmtId="172" fontId="20" fillId="33" borderId="1" xfId="34" applyNumberFormat="1" applyFont="1" applyFill="1" applyBorder="1" applyAlignment="1">
      <alignment horizontal="center" vertical="center" wrapText="1"/>
    </xf>
    <xf numFmtId="9" fontId="21" fillId="33" borderId="1" xfId="37" applyNumberFormat="1" applyFont="1" applyFill="1" applyBorder="1" applyAlignment="1">
      <alignment horizontal="center" vertical="center" wrapText="1"/>
    </xf>
    <xf numFmtId="0" fontId="20" fillId="34" borderId="1" xfId="0" applyFont="1" applyFill="1" applyBorder="1" applyAlignment="1">
      <alignment vertical="center" wrapText="1"/>
    </xf>
    <xf numFmtId="173" fontId="20" fillId="34" borderId="1" xfId="33" applyNumberFormat="1" applyFont="1" applyFill="1" applyBorder="1" applyAlignment="1">
      <alignment vertical="center" wrapText="1"/>
    </xf>
    <xf numFmtId="9" fontId="20" fillId="34" borderId="1" xfId="37" applyNumberFormat="1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vertical="center" wrapText="1"/>
    </xf>
    <xf numFmtId="173" fontId="20" fillId="33" borderId="1" xfId="33" applyNumberFormat="1" applyFont="1" applyFill="1" applyBorder="1" applyAlignment="1">
      <alignment vertical="center" wrapText="1"/>
    </xf>
    <xf numFmtId="9" fontId="20" fillId="33" borderId="1" xfId="37" applyNumberFormat="1" applyFont="1" applyFill="1" applyBorder="1" applyAlignment="1">
      <alignment horizontal="center" vertical="center" wrapText="1"/>
    </xf>
    <xf numFmtId="3" fontId="18" fillId="0" borderId="0" xfId="33" applyNumberFormat="1" applyFont="1"/>
    <xf numFmtId="3" fontId="18" fillId="0" borderId="0" xfId="37" applyNumberFormat="1" applyFont="1"/>
    <xf numFmtId="0" fontId="22" fillId="35" borderId="1" xfId="0" applyFont="1" applyFill="1" applyBorder="1" applyAlignment="1">
      <alignment vertical="center" wrapText="1"/>
    </xf>
    <xf numFmtId="173" fontId="23" fillId="35" borderId="1" xfId="33" applyNumberFormat="1" applyFont="1" applyFill="1" applyBorder="1" applyAlignment="1">
      <alignment vertical="center" wrapText="1"/>
    </xf>
    <xf numFmtId="173" fontId="23" fillId="35" borderId="1" xfId="33" applyNumberFormat="1" applyFont="1" applyFill="1" applyBorder="1" applyAlignment="1">
      <alignment vertical="center"/>
    </xf>
    <xf numFmtId="9" fontId="23" fillId="35" borderId="1" xfId="37" applyNumberFormat="1" applyFont="1" applyFill="1" applyBorder="1" applyAlignment="1">
      <alignment horizontal="center" vertical="center" wrapText="1"/>
    </xf>
    <xf numFmtId="172" fontId="20" fillId="33" borderId="1" xfId="34" applyNumberFormat="1" applyFont="1" applyFill="1" applyBorder="1" applyAlignment="1">
      <alignment horizontal="center" vertical="top" wrapText="1"/>
    </xf>
    <xf numFmtId="49" fontId="17" fillId="0" borderId="0" xfId="0" applyNumberFormat="1" applyFont="1" applyAlignment="1">
      <alignment horizontal="center"/>
    </xf>
    <xf numFmtId="49" fontId="25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9" fontId="20" fillId="34" borderId="1" xfId="37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49" fontId="0" fillId="0" borderId="0" xfId="0" applyNumberFormat="1"/>
    <xf numFmtId="0" fontId="0" fillId="0" borderId="0" xfId="0" applyFill="1"/>
    <xf numFmtId="0" fontId="18" fillId="0" borderId="0" xfId="0" applyFont="1" applyFill="1"/>
    <xf numFmtId="0" fontId="24" fillId="0" borderId="0" xfId="0" applyFont="1" applyFill="1"/>
    <xf numFmtId="170" fontId="24" fillId="0" borderId="0" xfId="33" applyNumberFormat="1" applyFont="1" applyFill="1"/>
    <xf numFmtId="0" fontId="19" fillId="0" borderId="0" xfId="0" applyFont="1" applyFill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2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" workbookViewId="0">
      <selection activeCell="A5" sqref="A5"/>
    </sheetView>
  </sheetViews>
  <sheetFormatPr baseColWidth="10" defaultRowHeight="15" x14ac:dyDescent="0.25"/>
  <cols>
    <col min="1" max="1" width="27.140625" customWidth="1"/>
    <col min="2" max="2" width="52.140625" customWidth="1"/>
    <col min="3" max="3" width="16.85546875" style="1" bestFit="1" customWidth="1"/>
    <col min="4" max="5" width="11.5703125" style="1" bestFit="1" customWidth="1"/>
    <col min="6" max="6" width="17.85546875" style="1" bestFit="1" customWidth="1"/>
    <col min="7" max="9" width="16.85546875" style="1" bestFit="1" customWidth="1"/>
    <col min="10" max="10" width="15.140625" style="1" bestFit="1" customWidth="1"/>
    <col min="12" max="12" width="15.140625" style="1" bestFit="1" customWidth="1"/>
    <col min="13" max="13" width="14.140625" style="1" bestFit="1" customWidth="1"/>
    <col min="14" max="14" width="11.42578125" style="1"/>
  </cols>
  <sheetData>
    <row r="1" spans="1:14" hidden="1" x14ac:dyDescent="0.25"/>
    <row r="2" spans="1:14" hidden="1" x14ac:dyDescent="0.25"/>
    <row r="3" spans="1:14" hidden="1" x14ac:dyDescent="0.25"/>
    <row r="4" spans="1:14" hidden="1" x14ac:dyDescent="0.25"/>
    <row r="5" spans="1:14" x14ac:dyDescent="0.25">
      <c r="A5" t="s">
        <v>197</v>
      </c>
    </row>
    <row r="6" spans="1:14" s="2" customFormat="1" ht="36" customHeight="1" x14ac:dyDescent="0.25">
      <c r="A6" s="2" t="s">
        <v>196</v>
      </c>
      <c r="C6" s="3" t="s">
        <v>198</v>
      </c>
      <c r="D6" s="3" t="s">
        <v>199</v>
      </c>
      <c r="E6" s="3" t="s">
        <v>200</v>
      </c>
      <c r="F6" s="3" t="s">
        <v>201</v>
      </c>
      <c r="G6" s="3" t="s">
        <v>202</v>
      </c>
      <c r="H6" s="3" t="s">
        <v>203</v>
      </c>
      <c r="I6" s="3" t="s">
        <v>204</v>
      </c>
      <c r="J6" s="3" t="s">
        <v>205</v>
      </c>
      <c r="K6" s="2" t="s">
        <v>209</v>
      </c>
      <c r="L6" s="3" t="s">
        <v>206</v>
      </c>
      <c r="M6" s="3" t="s">
        <v>207</v>
      </c>
      <c r="N6" s="3"/>
    </row>
    <row r="7" spans="1:14" x14ac:dyDescent="0.25">
      <c r="A7" s="4">
        <v>10001</v>
      </c>
      <c r="B7" s="4" t="s">
        <v>1</v>
      </c>
      <c r="C7" s="5">
        <v>3527382677</v>
      </c>
      <c r="D7" s="5">
        <v>0</v>
      </c>
      <c r="E7" s="5">
        <v>0</v>
      </c>
      <c r="F7" s="5">
        <v>0</v>
      </c>
      <c r="G7" s="5">
        <v>3527382677</v>
      </c>
      <c r="H7" s="5">
        <v>3432778137</v>
      </c>
      <c r="I7" s="5">
        <v>94604540</v>
      </c>
      <c r="J7" s="5">
        <v>143976605</v>
      </c>
      <c r="K7" s="4">
        <v>695422296</v>
      </c>
      <c r="L7" s="5">
        <v>141619435</v>
      </c>
      <c r="M7" s="5">
        <v>2357170</v>
      </c>
    </row>
    <row r="8" spans="1:14" x14ac:dyDescent="0.25">
      <c r="A8" t="s">
        <v>2</v>
      </c>
      <c r="B8" t="s">
        <v>1</v>
      </c>
      <c r="C8" s="1">
        <v>3527382677</v>
      </c>
      <c r="D8" s="1">
        <v>0</v>
      </c>
      <c r="E8" s="1">
        <v>0</v>
      </c>
      <c r="F8" s="1">
        <v>0</v>
      </c>
      <c r="G8" s="1">
        <v>3527382677</v>
      </c>
      <c r="H8" s="1">
        <v>3432778137</v>
      </c>
      <c r="I8" s="1">
        <v>94604540</v>
      </c>
      <c r="J8" s="1">
        <v>143976605</v>
      </c>
      <c r="K8">
        <v>695422296</v>
      </c>
      <c r="L8" s="1">
        <v>141619435</v>
      </c>
      <c r="M8" s="1">
        <v>2357170</v>
      </c>
    </row>
    <row r="9" spans="1:14" x14ac:dyDescent="0.25">
      <c r="A9" s="4" t="s">
        <v>3</v>
      </c>
      <c r="B9" s="4" t="s">
        <v>4</v>
      </c>
      <c r="C9" s="1">
        <v>2550218387</v>
      </c>
      <c r="D9" s="1">
        <v>0</v>
      </c>
      <c r="E9" s="1">
        <v>0</v>
      </c>
      <c r="F9" s="1">
        <v>0</v>
      </c>
      <c r="G9" s="1">
        <v>2550218387</v>
      </c>
      <c r="H9" s="1">
        <v>2550218387</v>
      </c>
      <c r="I9" s="1">
        <v>0</v>
      </c>
      <c r="J9" s="1">
        <v>140621672</v>
      </c>
      <c r="K9">
        <v>515084430</v>
      </c>
      <c r="L9" s="1">
        <v>139752925</v>
      </c>
      <c r="M9" s="1">
        <v>868747</v>
      </c>
    </row>
    <row r="10" spans="1:14" x14ac:dyDescent="0.25">
      <c r="A10" s="4" t="s">
        <v>5</v>
      </c>
      <c r="B10" s="4" t="s">
        <v>6</v>
      </c>
      <c r="C10" s="1">
        <v>1833456700</v>
      </c>
      <c r="D10" s="1">
        <v>0</v>
      </c>
      <c r="E10" s="1">
        <v>0</v>
      </c>
      <c r="F10" s="1">
        <v>0</v>
      </c>
      <c r="G10" s="1">
        <v>1833456700</v>
      </c>
      <c r="H10" s="1">
        <v>1833456700</v>
      </c>
      <c r="I10" s="1">
        <v>0</v>
      </c>
      <c r="J10" s="1">
        <v>122163069</v>
      </c>
      <c r="K10">
        <v>435475921</v>
      </c>
      <c r="L10" s="1">
        <v>122163069</v>
      </c>
      <c r="M10" s="1">
        <v>0</v>
      </c>
    </row>
    <row r="11" spans="1:14" x14ac:dyDescent="0.25">
      <c r="A11" t="s">
        <v>7</v>
      </c>
      <c r="B11" t="s">
        <v>6</v>
      </c>
      <c r="C11" s="1">
        <v>1056762000</v>
      </c>
      <c r="D11" s="1">
        <v>0</v>
      </c>
      <c r="E11" s="1">
        <v>0</v>
      </c>
      <c r="F11" s="1">
        <v>0</v>
      </c>
      <c r="G11" s="1">
        <v>1056762000</v>
      </c>
      <c r="H11" s="1">
        <v>1056762000</v>
      </c>
      <c r="I11" s="1">
        <v>0</v>
      </c>
      <c r="J11" s="1">
        <v>114952425</v>
      </c>
      <c r="K11">
        <v>284733360</v>
      </c>
      <c r="L11" s="1">
        <v>114952425</v>
      </c>
      <c r="M11" s="1">
        <v>0</v>
      </c>
    </row>
    <row r="12" spans="1:14" x14ac:dyDescent="0.25">
      <c r="A12" t="s">
        <v>8</v>
      </c>
      <c r="B12" t="s">
        <v>6</v>
      </c>
      <c r="C12" s="1">
        <v>1056762000</v>
      </c>
      <c r="D12" s="1">
        <v>0</v>
      </c>
      <c r="E12" s="1">
        <v>0</v>
      </c>
      <c r="F12" s="1">
        <v>0</v>
      </c>
      <c r="G12" s="1">
        <v>1056762000</v>
      </c>
      <c r="H12" s="1">
        <v>1056762000</v>
      </c>
      <c r="I12" s="1">
        <v>0</v>
      </c>
      <c r="J12" s="1">
        <v>114952425</v>
      </c>
      <c r="K12">
        <v>284733360</v>
      </c>
      <c r="L12" s="1">
        <v>114952425</v>
      </c>
      <c r="M12" s="1">
        <v>0</v>
      </c>
    </row>
    <row r="13" spans="1:14" x14ac:dyDescent="0.25">
      <c r="A13" t="s">
        <v>9</v>
      </c>
      <c r="B13" t="s">
        <v>6</v>
      </c>
      <c r="C13" s="1">
        <v>776694700</v>
      </c>
      <c r="D13" s="1">
        <v>0</v>
      </c>
      <c r="E13" s="1">
        <v>0</v>
      </c>
      <c r="F13" s="1">
        <v>0</v>
      </c>
      <c r="G13" s="1">
        <v>776694700</v>
      </c>
      <c r="H13" s="1">
        <v>776694700</v>
      </c>
      <c r="I13" s="1">
        <v>0</v>
      </c>
      <c r="J13" s="1">
        <v>7210644</v>
      </c>
      <c r="K13">
        <v>150742561</v>
      </c>
      <c r="L13" s="1">
        <v>7210644</v>
      </c>
      <c r="M13" s="1">
        <v>0</v>
      </c>
    </row>
    <row r="14" spans="1:14" x14ac:dyDescent="0.25">
      <c r="A14" t="s">
        <v>10</v>
      </c>
      <c r="B14" t="s">
        <v>6</v>
      </c>
      <c r="C14" s="1">
        <v>776694700</v>
      </c>
      <c r="D14" s="1">
        <v>0</v>
      </c>
      <c r="E14" s="1">
        <v>0</v>
      </c>
      <c r="F14" s="1">
        <v>0</v>
      </c>
      <c r="G14" s="1">
        <v>776694700</v>
      </c>
      <c r="H14" s="1">
        <v>776694700</v>
      </c>
      <c r="I14" s="1">
        <v>0</v>
      </c>
      <c r="J14" s="1">
        <v>7210644</v>
      </c>
      <c r="K14">
        <v>150742561</v>
      </c>
      <c r="L14" s="1">
        <v>7210644</v>
      </c>
      <c r="M14" s="1">
        <v>0</v>
      </c>
    </row>
    <row r="15" spans="1:14" x14ac:dyDescent="0.25">
      <c r="A15" s="4" t="s">
        <v>11</v>
      </c>
      <c r="B15" s="4" t="s">
        <v>12</v>
      </c>
      <c r="C15" s="1">
        <v>182841911</v>
      </c>
      <c r="D15" s="1">
        <v>0</v>
      </c>
      <c r="E15" s="1">
        <v>0</v>
      </c>
      <c r="F15" s="1">
        <v>0</v>
      </c>
      <c r="G15" s="1">
        <v>182841911</v>
      </c>
      <c r="H15" s="1">
        <v>182841911</v>
      </c>
      <c r="I15" s="1">
        <v>0</v>
      </c>
      <c r="J15" s="1">
        <v>14037763</v>
      </c>
      <c r="K15">
        <v>43887691</v>
      </c>
      <c r="L15" s="1">
        <v>14037763</v>
      </c>
      <c r="M15" s="1">
        <v>0</v>
      </c>
    </row>
    <row r="16" spans="1:14" x14ac:dyDescent="0.25">
      <c r="A16" t="s">
        <v>13</v>
      </c>
      <c r="B16" t="s">
        <v>12</v>
      </c>
      <c r="C16" s="1">
        <v>115000000</v>
      </c>
      <c r="D16" s="1">
        <v>0</v>
      </c>
      <c r="E16" s="1">
        <v>0</v>
      </c>
      <c r="F16" s="1">
        <v>0</v>
      </c>
      <c r="G16" s="1">
        <v>115000000</v>
      </c>
      <c r="H16" s="1">
        <v>115000000</v>
      </c>
      <c r="I16" s="1">
        <v>0</v>
      </c>
      <c r="J16" s="1">
        <v>7458874</v>
      </c>
      <c r="K16">
        <v>9162790</v>
      </c>
      <c r="L16" s="1">
        <v>7458874</v>
      </c>
      <c r="M16" s="1">
        <v>0</v>
      </c>
    </row>
    <row r="17" spans="1:13" x14ac:dyDescent="0.25">
      <c r="A17" t="s">
        <v>14</v>
      </c>
      <c r="B17" t="s">
        <v>15</v>
      </c>
      <c r="C17" s="1">
        <v>115000000</v>
      </c>
      <c r="D17" s="1">
        <v>0</v>
      </c>
      <c r="E17" s="1">
        <v>0</v>
      </c>
      <c r="F17" s="1">
        <v>0</v>
      </c>
      <c r="G17" s="1">
        <v>115000000</v>
      </c>
      <c r="H17" s="1">
        <v>115000000</v>
      </c>
      <c r="I17" s="1">
        <v>0</v>
      </c>
      <c r="J17" s="1">
        <v>7458874</v>
      </c>
      <c r="K17">
        <v>9162790</v>
      </c>
      <c r="L17" s="1">
        <v>7458874</v>
      </c>
      <c r="M17" s="1">
        <v>0</v>
      </c>
    </row>
    <row r="18" spans="1:13" x14ac:dyDescent="0.25">
      <c r="A18" t="s">
        <v>16</v>
      </c>
      <c r="B18" t="s">
        <v>12</v>
      </c>
      <c r="C18" s="1">
        <v>67841911</v>
      </c>
      <c r="D18" s="1">
        <v>0</v>
      </c>
      <c r="E18" s="1">
        <v>0</v>
      </c>
      <c r="F18" s="1">
        <v>0</v>
      </c>
      <c r="G18" s="1">
        <v>67841911</v>
      </c>
      <c r="H18" s="1">
        <v>67841911</v>
      </c>
      <c r="I18" s="1">
        <v>0</v>
      </c>
      <c r="J18" s="1">
        <v>6578889</v>
      </c>
      <c r="K18">
        <v>34724901</v>
      </c>
      <c r="L18" s="1">
        <v>6578889</v>
      </c>
      <c r="M18" s="1">
        <v>0</v>
      </c>
    </row>
    <row r="19" spans="1:13" x14ac:dyDescent="0.25">
      <c r="A19" t="s">
        <v>17</v>
      </c>
      <c r="B19" t="s">
        <v>15</v>
      </c>
      <c r="C19" s="1">
        <v>67841911</v>
      </c>
      <c r="D19" s="1">
        <v>0</v>
      </c>
      <c r="E19" s="1">
        <v>0</v>
      </c>
      <c r="F19" s="1">
        <v>0</v>
      </c>
      <c r="G19" s="1">
        <v>67841911</v>
      </c>
      <c r="H19" s="1">
        <v>67841911</v>
      </c>
      <c r="I19" s="1">
        <v>0</v>
      </c>
      <c r="J19" s="1">
        <v>6578889</v>
      </c>
      <c r="K19">
        <v>34724901</v>
      </c>
      <c r="L19" s="1">
        <v>6578889</v>
      </c>
      <c r="M19" s="1">
        <v>0</v>
      </c>
    </row>
    <row r="20" spans="1:13" x14ac:dyDescent="0.25">
      <c r="A20" s="4" t="s">
        <v>18</v>
      </c>
      <c r="B20" s="4" t="s">
        <v>19</v>
      </c>
      <c r="C20" s="1">
        <v>449534876</v>
      </c>
      <c r="D20" s="1">
        <v>0</v>
      </c>
      <c r="E20" s="1">
        <v>0</v>
      </c>
      <c r="F20" s="1">
        <v>0</v>
      </c>
      <c r="G20" s="1">
        <v>449534876</v>
      </c>
      <c r="H20" s="1">
        <v>449534876</v>
      </c>
      <c r="I20" s="1">
        <v>0</v>
      </c>
      <c r="J20" s="1">
        <v>3986975</v>
      </c>
      <c r="K20">
        <v>32763693</v>
      </c>
      <c r="L20" s="1">
        <v>3118228</v>
      </c>
      <c r="M20" s="1">
        <v>868747</v>
      </c>
    </row>
    <row r="21" spans="1:13" x14ac:dyDescent="0.25">
      <c r="A21" t="s">
        <v>20</v>
      </c>
      <c r="B21" t="s">
        <v>19</v>
      </c>
      <c r="C21" s="1">
        <v>204000000</v>
      </c>
      <c r="D21" s="1">
        <v>0</v>
      </c>
      <c r="E21" s="1">
        <v>0</v>
      </c>
      <c r="F21" s="1">
        <v>0</v>
      </c>
      <c r="G21" s="1">
        <v>204000000</v>
      </c>
      <c r="H21" s="1">
        <v>204000000</v>
      </c>
      <c r="I21" s="1">
        <v>0</v>
      </c>
      <c r="J21" s="1">
        <v>0</v>
      </c>
      <c r="K21">
        <v>16138114</v>
      </c>
      <c r="L21" s="1">
        <v>0</v>
      </c>
      <c r="M21" s="1">
        <v>0</v>
      </c>
    </row>
    <row r="22" spans="1:13" x14ac:dyDescent="0.25">
      <c r="A22" t="s">
        <v>21</v>
      </c>
      <c r="B22" t="s">
        <v>22</v>
      </c>
      <c r="C22" s="1">
        <v>50000000</v>
      </c>
      <c r="D22" s="1">
        <v>0</v>
      </c>
      <c r="E22" s="1">
        <v>0</v>
      </c>
      <c r="F22" s="1">
        <v>0</v>
      </c>
      <c r="G22" s="1">
        <v>50000000</v>
      </c>
      <c r="H22" s="1">
        <v>50000000</v>
      </c>
      <c r="I22" s="1">
        <v>0</v>
      </c>
      <c r="J22" s="1">
        <v>0</v>
      </c>
      <c r="K22">
        <v>3588293</v>
      </c>
      <c r="L22" s="1">
        <v>0</v>
      </c>
      <c r="M22" s="1">
        <v>0</v>
      </c>
    </row>
    <row r="23" spans="1:13" x14ac:dyDescent="0.25">
      <c r="A23" t="s">
        <v>23</v>
      </c>
      <c r="B23" t="s">
        <v>24</v>
      </c>
      <c r="C23" s="1">
        <v>40000000</v>
      </c>
      <c r="D23" s="1">
        <v>0</v>
      </c>
      <c r="E23" s="1">
        <v>0</v>
      </c>
      <c r="F23" s="1">
        <v>0</v>
      </c>
      <c r="G23" s="1">
        <v>40000000</v>
      </c>
      <c r="H23" s="1">
        <v>40000000</v>
      </c>
      <c r="I23" s="1">
        <v>0</v>
      </c>
      <c r="J23" s="1">
        <v>0</v>
      </c>
      <c r="K23">
        <v>12068110</v>
      </c>
      <c r="L23" s="1">
        <v>0</v>
      </c>
      <c r="M23" s="1">
        <v>0</v>
      </c>
    </row>
    <row r="24" spans="1:13" x14ac:dyDescent="0.25">
      <c r="A24" t="s">
        <v>25</v>
      </c>
      <c r="B24" t="s">
        <v>26</v>
      </c>
      <c r="C24" s="1">
        <v>114000000</v>
      </c>
      <c r="D24" s="1">
        <v>0</v>
      </c>
      <c r="E24" s="1">
        <v>0</v>
      </c>
      <c r="F24" s="1">
        <v>0</v>
      </c>
      <c r="G24" s="1">
        <v>114000000</v>
      </c>
      <c r="H24" s="1">
        <v>114000000</v>
      </c>
      <c r="I24" s="1">
        <v>0</v>
      </c>
      <c r="J24" s="1">
        <v>0</v>
      </c>
      <c r="K24">
        <v>481711</v>
      </c>
      <c r="L24" s="1">
        <v>0</v>
      </c>
      <c r="M24" s="1">
        <v>0</v>
      </c>
    </row>
    <row r="25" spans="1:13" x14ac:dyDescent="0.25">
      <c r="A25" t="s">
        <v>27</v>
      </c>
      <c r="B25" t="s">
        <v>19</v>
      </c>
      <c r="C25" s="1">
        <v>245534876</v>
      </c>
      <c r="D25" s="1">
        <v>0</v>
      </c>
      <c r="E25" s="1">
        <v>0</v>
      </c>
      <c r="F25" s="1">
        <v>0</v>
      </c>
      <c r="G25" s="1">
        <v>245534876</v>
      </c>
      <c r="H25" s="1">
        <v>245534876</v>
      </c>
      <c r="I25" s="1">
        <v>0</v>
      </c>
      <c r="J25" s="1">
        <v>3986975</v>
      </c>
      <c r="K25">
        <v>16625579</v>
      </c>
      <c r="L25" s="1">
        <v>3118228</v>
      </c>
      <c r="M25" s="1">
        <v>868747</v>
      </c>
    </row>
    <row r="26" spans="1:13" x14ac:dyDescent="0.25">
      <c r="A26" t="s">
        <v>28</v>
      </c>
      <c r="B26" t="s">
        <v>29</v>
      </c>
      <c r="C26" s="1">
        <v>56102416</v>
      </c>
      <c r="D26" s="1">
        <v>0</v>
      </c>
      <c r="E26" s="1">
        <v>0</v>
      </c>
      <c r="F26" s="1">
        <v>0</v>
      </c>
      <c r="G26" s="1">
        <v>56102416</v>
      </c>
      <c r="H26" s="1">
        <v>56102416</v>
      </c>
      <c r="I26" s="1">
        <v>0</v>
      </c>
      <c r="J26" s="1">
        <v>2663283</v>
      </c>
      <c r="K26">
        <v>10306830</v>
      </c>
      <c r="L26" s="1">
        <v>2663283</v>
      </c>
      <c r="M26" s="1">
        <v>0</v>
      </c>
    </row>
    <row r="27" spans="1:13" x14ac:dyDescent="0.25">
      <c r="A27" t="s">
        <v>30</v>
      </c>
      <c r="B27" t="s">
        <v>31</v>
      </c>
      <c r="C27" s="1">
        <v>10607676</v>
      </c>
      <c r="D27" s="1">
        <v>0</v>
      </c>
      <c r="E27" s="1">
        <v>0</v>
      </c>
      <c r="F27" s="1">
        <v>0</v>
      </c>
      <c r="G27" s="1">
        <v>10607676</v>
      </c>
      <c r="H27" s="1">
        <v>10607676</v>
      </c>
      <c r="I27" s="1">
        <v>0</v>
      </c>
      <c r="J27" s="1">
        <v>0</v>
      </c>
      <c r="K27">
        <v>1428289</v>
      </c>
      <c r="L27" s="1">
        <v>0</v>
      </c>
      <c r="M27" s="1">
        <v>0</v>
      </c>
    </row>
    <row r="28" spans="1:13" x14ac:dyDescent="0.25">
      <c r="A28" t="s">
        <v>32</v>
      </c>
      <c r="B28" t="s">
        <v>33</v>
      </c>
      <c r="C28" s="1">
        <v>1266072</v>
      </c>
      <c r="D28" s="1">
        <v>0</v>
      </c>
      <c r="E28" s="1">
        <v>0</v>
      </c>
      <c r="F28" s="1">
        <v>0</v>
      </c>
      <c r="G28" s="1">
        <v>1266072</v>
      </c>
      <c r="H28" s="1">
        <v>1266072</v>
      </c>
      <c r="I28" s="1">
        <v>0</v>
      </c>
      <c r="J28" s="1">
        <v>68016</v>
      </c>
      <c r="K28">
        <v>287836</v>
      </c>
      <c r="L28" s="1">
        <v>43132</v>
      </c>
      <c r="M28" s="1">
        <v>24884</v>
      </c>
    </row>
    <row r="29" spans="1:13" x14ac:dyDescent="0.25">
      <c r="A29" t="s">
        <v>34</v>
      </c>
      <c r="B29" t="s">
        <v>35</v>
      </c>
      <c r="C29" s="1">
        <v>941280</v>
      </c>
      <c r="D29" s="1">
        <v>0</v>
      </c>
      <c r="E29" s="1">
        <v>0</v>
      </c>
      <c r="F29" s="1">
        <v>0</v>
      </c>
      <c r="G29" s="1">
        <v>941280</v>
      </c>
      <c r="H29" s="1">
        <v>941280</v>
      </c>
      <c r="I29" s="1">
        <v>0</v>
      </c>
      <c r="J29" s="1">
        <v>77700</v>
      </c>
      <c r="K29">
        <v>116550</v>
      </c>
      <c r="L29" s="1">
        <v>38850</v>
      </c>
      <c r="M29" s="1">
        <v>38850</v>
      </c>
    </row>
    <row r="30" spans="1:13" x14ac:dyDescent="0.25">
      <c r="A30" t="s">
        <v>36</v>
      </c>
      <c r="B30" t="s">
        <v>22</v>
      </c>
      <c r="C30" s="1">
        <v>31987143</v>
      </c>
      <c r="D30" s="1">
        <v>0</v>
      </c>
      <c r="E30" s="1">
        <v>0</v>
      </c>
      <c r="F30" s="1">
        <v>0</v>
      </c>
      <c r="G30" s="1">
        <v>31987143</v>
      </c>
      <c r="H30" s="1">
        <v>31987143</v>
      </c>
      <c r="I30" s="1">
        <v>0</v>
      </c>
      <c r="J30" s="1">
        <v>0</v>
      </c>
      <c r="K30">
        <v>0</v>
      </c>
      <c r="L30" s="1">
        <v>0</v>
      </c>
      <c r="M30" s="1">
        <v>0</v>
      </c>
    </row>
    <row r="31" spans="1:13" x14ac:dyDescent="0.25">
      <c r="A31" t="s">
        <v>37</v>
      </c>
      <c r="B31" t="s">
        <v>24</v>
      </c>
      <c r="C31" s="1">
        <v>45403274</v>
      </c>
      <c r="D31" s="1">
        <v>0</v>
      </c>
      <c r="E31" s="1">
        <v>0</v>
      </c>
      <c r="F31" s="1">
        <v>0</v>
      </c>
      <c r="G31" s="1">
        <v>45403274</v>
      </c>
      <c r="H31" s="1">
        <v>45403274</v>
      </c>
      <c r="I31" s="1">
        <v>0</v>
      </c>
      <c r="J31" s="1">
        <v>0</v>
      </c>
      <c r="K31">
        <v>0</v>
      </c>
      <c r="L31" s="1">
        <v>0</v>
      </c>
      <c r="M31" s="1">
        <v>0</v>
      </c>
    </row>
    <row r="32" spans="1:13" x14ac:dyDescent="0.25">
      <c r="A32" t="s">
        <v>38</v>
      </c>
      <c r="B32" t="s">
        <v>26</v>
      </c>
      <c r="C32" s="1">
        <v>65946893</v>
      </c>
      <c r="D32" s="1">
        <v>0</v>
      </c>
      <c r="E32" s="1">
        <v>0</v>
      </c>
      <c r="F32" s="1">
        <v>0</v>
      </c>
      <c r="G32" s="1">
        <v>65946893</v>
      </c>
      <c r="H32" s="1">
        <v>65946893</v>
      </c>
      <c r="I32" s="1">
        <v>0</v>
      </c>
      <c r="J32" s="1">
        <v>0</v>
      </c>
      <c r="K32">
        <v>0</v>
      </c>
      <c r="L32" s="1">
        <v>0</v>
      </c>
      <c r="M32" s="1">
        <v>0</v>
      </c>
    </row>
    <row r="33" spans="1:13" x14ac:dyDescent="0.25">
      <c r="A33" t="s">
        <v>39</v>
      </c>
      <c r="B33" t="s">
        <v>40</v>
      </c>
      <c r="C33" s="1">
        <v>33280122</v>
      </c>
      <c r="D33" s="1">
        <v>0</v>
      </c>
      <c r="E33" s="1">
        <v>0</v>
      </c>
      <c r="F33" s="1">
        <v>0</v>
      </c>
      <c r="G33" s="1">
        <v>33280122</v>
      </c>
      <c r="H33" s="1">
        <v>33280122</v>
      </c>
      <c r="I33" s="1">
        <v>0</v>
      </c>
      <c r="J33" s="1">
        <v>1177976</v>
      </c>
      <c r="K33">
        <v>4486074</v>
      </c>
      <c r="L33" s="1">
        <v>372963</v>
      </c>
      <c r="M33" s="1">
        <v>805013</v>
      </c>
    </row>
    <row r="34" spans="1:13" x14ac:dyDescent="0.25">
      <c r="A34" s="4" t="s">
        <v>41</v>
      </c>
      <c r="B34" s="4" t="s">
        <v>42</v>
      </c>
      <c r="C34" s="1">
        <v>84384900</v>
      </c>
      <c r="D34" s="1">
        <v>0</v>
      </c>
      <c r="E34" s="1">
        <v>0</v>
      </c>
      <c r="F34" s="1">
        <v>0</v>
      </c>
      <c r="G34" s="1">
        <v>84384900</v>
      </c>
      <c r="H34" s="1">
        <v>84384900</v>
      </c>
      <c r="I34" s="1">
        <v>0</v>
      </c>
      <c r="J34" s="1">
        <v>433865</v>
      </c>
      <c r="K34">
        <v>2957125</v>
      </c>
      <c r="L34" s="1">
        <v>433865</v>
      </c>
      <c r="M34" s="1">
        <v>0</v>
      </c>
    </row>
    <row r="35" spans="1:13" x14ac:dyDescent="0.25">
      <c r="A35" t="s">
        <v>43</v>
      </c>
      <c r="B35" t="s">
        <v>42</v>
      </c>
      <c r="C35" s="1">
        <v>26000000</v>
      </c>
      <c r="D35" s="1">
        <v>0</v>
      </c>
      <c r="E35" s="1">
        <v>0</v>
      </c>
      <c r="F35" s="1">
        <v>0</v>
      </c>
      <c r="G35" s="1">
        <v>26000000</v>
      </c>
      <c r="H35" s="1">
        <v>26000000</v>
      </c>
      <c r="I35" s="1">
        <v>0</v>
      </c>
      <c r="J35" s="1">
        <v>433865</v>
      </c>
      <c r="K35">
        <v>2957125</v>
      </c>
      <c r="L35" s="1">
        <v>433865</v>
      </c>
      <c r="M35" s="1">
        <v>0</v>
      </c>
    </row>
    <row r="36" spans="1:13" x14ac:dyDescent="0.25">
      <c r="A36" t="s">
        <v>44</v>
      </c>
      <c r="B36" t="s">
        <v>45</v>
      </c>
      <c r="C36" s="1">
        <v>26000000</v>
      </c>
      <c r="D36" s="1">
        <v>0</v>
      </c>
      <c r="E36" s="1">
        <v>0</v>
      </c>
      <c r="F36" s="1">
        <v>0</v>
      </c>
      <c r="G36" s="1">
        <v>26000000</v>
      </c>
      <c r="H36" s="1">
        <v>26000000</v>
      </c>
      <c r="I36" s="1">
        <v>0</v>
      </c>
      <c r="J36" s="1">
        <v>433865</v>
      </c>
      <c r="K36">
        <v>2957125</v>
      </c>
      <c r="L36" s="1">
        <v>433865</v>
      </c>
      <c r="M36" s="1">
        <v>0</v>
      </c>
    </row>
    <row r="37" spans="1:13" x14ac:dyDescent="0.25">
      <c r="A37" t="s">
        <v>46</v>
      </c>
      <c r="B37" t="s">
        <v>42</v>
      </c>
      <c r="C37" s="1">
        <v>58384900</v>
      </c>
      <c r="D37" s="1">
        <v>0</v>
      </c>
      <c r="E37" s="1">
        <v>0</v>
      </c>
      <c r="F37" s="1">
        <v>0</v>
      </c>
      <c r="G37" s="1">
        <v>58384900</v>
      </c>
      <c r="H37" s="1">
        <v>58384900</v>
      </c>
      <c r="I37" s="1">
        <v>0</v>
      </c>
      <c r="J37" s="1">
        <v>0</v>
      </c>
      <c r="K37">
        <v>0</v>
      </c>
      <c r="L37" s="1">
        <v>0</v>
      </c>
      <c r="M37" s="1">
        <v>0</v>
      </c>
    </row>
    <row r="38" spans="1:13" x14ac:dyDescent="0.25">
      <c r="A38" t="s">
        <v>47</v>
      </c>
      <c r="B38" t="s">
        <v>45</v>
      </c>
      <c r="C38" s="1">
        <v>4384900</v>
      </c>
      <c r="D38" s="1">
        <v>0</v>
      </c>
      <c r="E38" s="1">
        <v>0</v>
      </c>
      <c r="F38" s="1">
        <v>0</v>
      </c>
      <c r="G38" s="1">
        <v>4384900</v>
      </c>
      <c r="H38" s="1">
        <v>4384900</v>
      </c>
      <c r="I38" s="1">
        <v>0</v>
      </c>
      <c r="J38" s="1">
        <v>0</v>
      </c>
      <c r="K38">
        <v>0</v>
      </c>
      <c r="L38" s="1">
        <v>0</v>
      </c>
      <c r="M38" s="1">
        <v>0</v>
      </c>
    </row>
    <row r="39" spans="1:13" x14ac:dyDescent="0.25">
      <c r="A39" t="s">
        <v>48</v>
      </c>
      <c r="B39" t="s">
        <v>49</v>
      </c>
      <c r="C39" s="1">
        <v>54000000</v>
      </c>
      <c r="D39" s="1">
        <v>0</v>
      </c>
      <c r="E39" s="1">
        <v>0</v>
      </c>
      <c r="F39" s="1">
        <v>0</v>
      </c>
      <c r="G39" s="1">
        <v>54000000</v>
      </c>
      <c r="H39" s="1">
        <v>54000000</v>
      </c>
      <c r="I39" s="1">
        <v>0</v>
      </c>
      <c r="J39" s="1">
        <v>0</v>
      </c>
      <c r="K39">
        <v>0</v>
      </c>
      <c r="L39" s="1">
        <v>0</v>
      </c>
      <c r="M39" s="1">
        <v>0</v>
      </c>
    </row>
    <row r="40" spans="1:13" x14ac:dyDescent="0.25">
      <c r="A40" t="s">
        <v>50</v>
      </c>
      <c r="B40" t="s">
        <v>51</v>
      </c>
      <c r="C40" s="1">
        <v>125770463</v>
      </c>
      <c r="D40" s="1">
        <v>0</v>
      </c>
      <c r="E40" s="1">
        <v>0</v>
      </c>
      <c r="F40" s="1">
        <v>0</v>
      </c>
      <c r="G40" s="1">
        <v>125770463</v>
      </c>
      <c r="H40" s="1">
        <v>31165923</v>
      </c>
      <c r="I40" s="1">
        <v>94604540</v>
      </c>
      <c r="J40" s="1">
        <v>3354933</v>
      </c>
      <c r="K40">
        <v>13732987</v>
      </c>
      <c r="L40" s="1">
        <v>1866510</v>
      </c>
      <c r="M40" s="1">
        <v>1488423</v>
      </c>
    </row>
    <row r="41" spans="1:13" x14ac:dyDescent="0.25">
      <c r="A41" s="4" t="s">
        <v>52</v>
      </c>
      <c r="B41" s="4" t="s">
        <v>53</v>
      </c>
      <c r="C41" s="1">
        <v>125770463</v>
      </c>
      <c r="D41" s="1">
        <v>0</v>
      </c>
      <c r="E41" s="1">
        <v>0</v>
      </c>
      <c r="F41" s="1">
        <v>0</v>
      </c>
      <c r="G41" s="1">
        <v>125770463</v>
      </c>
      <c r="H41" s="1">
        <v>31165923</v>
      </c>
      <c r="I41" s="1">
        <v>94604540</v>
      </c>
      <c r="J41" s="1">
        <v>3354933</v>
      </c>
      <c r="K41">
        <v>13732987</v>
      </c>
      <c r="L41" s="1">
        <v>1866510</v>
      </c>
      <c r="M41" s="1">
        <v>1488423</v>
      </c>
    </row>
    <row r="42" spans="1:13" x14ac:dyDescent="0.25">
      <c r="A42" t="s">
        <v>54</v>
      </c>
      <c r="B42" t="s">
        <v>53</v>
      </c>
      <c r="C42" s="1">
        <v>125770463</v>
      </c>
      <c r="D42" s="1">
        <v>0</v>
      </c>
      <c r="E42" s="1">
        <v>0</v>
      </c>
      <c r="F42" s="1">
        <v>0</v>
      </c>
      <c r="G42" s="1">
        <v>125770463</v>
      </c>
      <c r="H42" s="1">
        <v>31165923</v>
      </c>
      <c r="I42" s="1">
        <v>94604540</v>
      </c>
      <c r="J42" s="1">
        <v>3354933</v>
      </c>
      <c r="K42">
        <v>13732987</v>
      </c>
      <c r="L42" s="1">
        <v>1866510</v>
      </c>
      <c r="M42" s="1">
        <v>1488423</v>
      </c>
    </row>
    <row r="43" spans="1:13" x14ac:dyDescent="0.25">
      <c r="A43" t="s">
        <v>55</v>
      </c>
      <c r="B43" t="s">
        <v>53</v>
      </c>
      <c r="C43" s="1">
        <v>125770463</v>
      </c>
      <c r="D43" s="1">
        <v>0</v>
      </c>
      <c r="E43" s="1">
        <v>0</v>
      </c>
      <c r="F43" s="1">
        <v>0</v>
      </c>
      <c r="G43" s="1">
        <v>125770463</v>
      </c>
      <c r="H43" s="1">
        <v>31165923</v>
      </c>
      <c r="I43" s="1">
        <v>94604540</v>
      </c>
      <c r="J43" s="1">
        <v>3354933</v>
      </c>
      <c r="K43">
        <v>13732987</v>
      </c>
      <c r="L43" s="1">
        <v>1866510</v>
      </c>
      <c r="M43" s="1">
        <v>1488423</v>
      </c>
    </row>
    <row r="44" spans="1:13" x14ac:dyDescent="0.25">
      <c r="A44" t="s">
        <v>56</v>
      </c>
      <c r="B44" t="s">
        <v>57</v>
      </c>
      <c r="C44" s="1">
        <v>851393827</v>
      </c>
      <c r="D44" s="1">
        <v>0</v>
      </c>
      <c r="E44" s="1">
        <v>0</v>
      </c>
      <c r="F44" s="1">
        <v>0</v>
      </c>
      <c r="G44" s="1">
        <v>851393827</v>
      </c>
      <c r="H44" s="1">
        <v>851393827</v>
      </c>
      <c r="I44" s="1">
        <v>0</v>
      </c>
      <c r="J44" s="1">
        <v>0</v>
      </c>
      <c r="K44">
        <v>166604879</v>
      </c>
      <c r="L44" s="1">
        <v>0</v>
      </c>
      <c r="M44" s="1">
        <v>0</v>
      </c>
    </row>
    <row r="45" spans="1:13" x14ac:dyDescent="0.25">
      <c r="A45" s="4" t="s">
        <v>58</v>
      </c>
      <c r="B45" s="4" t="s">
        <v>59</v>
      </c>
      <c r="C45" s="1">
        <v>497481442</v>
      </c>
      <c r="D45" s="1">
        <v>0</v>
      </c>
      <c r="E45" s="1">
        <v>0</v>
      </c>
      <c r="F45" s="1">
        <v>0</v>
      </c>
      <c r="G45" s="1">
        <v>497481442</v>
      </c>
      <c r="H45" s="1">
        <v>497481442</v>
      </c>
      <c r="I45" s="1">
        <v>0</v>
      </c>
      <c r="J45" s="1">
        <v>0</v>
      </c>
      <c r="K45">
        <v>72200640</v>
      </c>
      <c r="L45" s="1">
        <v>0</v>
      </c>
      <c r="M45" s="1">
        <v>0</v>
      </c>
    </row>
    <row r="46" spans="1:13" x14ac:dyDescent="0.25">
      <c r="A46" t="s">
        <v>60</v>
      </c>
      <c r="B46" t="s">
        <v>59</v>
      </c>
      <c r="C46" s="1">
        <v>335000000</v>
      </c>
      <c r="D46" s="1">
        <v>0</v>
      </c>
      <c r="E46" s="1">
        <v>0</v>
      </c>
      <c r="F46" s="1">
        <v>0</v>
      </c>
      <c r="G46" s="1">
        <v>335000000</v>
      </c>
      <c r="H46" s="1">
        <v>335000000</v>
      </c>
      <c r="I46" s="1">
        <v>0</v>
      </c>
      <c r="J46" s="1">
        <v>0</v>
      </c>
      <c r="K46">
        <v>72200640</v>
      </c>
      <c r="L46" s="1">
        <v>0</v>
      </c>
      <c r="M46" s="1">
        <v>0</v>
      </c>
    </row>
    <row r="47" spans="1:13" x14ac:dyDescent="0.25">
      <c r="A47" t="s">
        <v>61</v>
      </c>
      <c r="B47" t="s">
        <v>62</v>
      </c>
      <c r="C47" s="1">
        <v>60000000</v>
      </c>
      <c r="D47" s="1">
        <v>0</v>
      </c>
      <c r="E47" s="1">
        <v>0</v>
      </c>
      <c r="F47" s="1">
        <v>0</v>
      </c>
      <c r="G47" s="1">
        <v>60000000</v>
      </c>
      <c r="H47" s="1">
        <v>60000000</v>
      </c>
      <c r="I47" s="1">
        <v>0</v>
      </c>
      <c r="J47" s="1">
        <v>0</v>
      </c>
      <c r="K47">
        <v>17056520</v>
      </c>
      <c r="L47" s="1">
        <v>0</v>
      </c>
      <c r="M47" s="1">
        <v>0</v>
      </c>
    </row>
    <row r="48" spans="1:13" x14ac:dyDescent="0.25">
      <c r="A48" t="s">
        <v>63</v>
      </c>
      <c r="B48" t="s">
        <v>64</v>
      </c>
      <c r="C48" s="1">
        <v>158000000</v>
      </c>
      <c r="D48" s="1">
        <v>0</v>
      </c>
      <c r="E48" s="1">
        <v>0</v>
      </c>
      <c r="F48" s="1">
        <v>0</v>
      </c>
      <c r="G48" s="1">
        <v>158000000</v>
      </c>
      <c r="H48" s="1">
        <v>158000000</v>
      </c>
      <c r="I48" s="1">
        <v>0</v>
      </c>
      <c r="J48" s="1">
        <v>0</v>
      </c>
      <c r="K48">
        <v>18676600</v>
      </c>
      <c r="L48" s="1">
        <v>0</v>
      </c>
      <c r="M48" s="1">
        <v>0</v>
      </c>
    </row>
    <row r="49" spans="1:13" x14ac:dyDescent="0.25">
      <c r="A49" t="s">
        <v>65</v>
      </c>
      <c r="B49" t="s">
        <v>66</v>
      </c>
      <c r="C49" s="1">
        <v>110000000</v>
      </c>
      <c r="D49" s="1">
        <v>0</v>
      </c>
      <c r="E49" s="1">
        <v>0</v>
      </c>
      <c r="F49" s="1">
        <v>0</v>
      </c>
      <c r="G49" s="1">
        <v>110000000</v>
      </c>
      <c r="H49" s="1">
        <v>110000000</v>
      </c>
      <c r="I49" s="1">
        <v>0</v>
      </c>
      <c r="J49" s="1">
        <v>0</v>
      </c>
      <c r="K49">
        <v>34126200</v>
      </c>
      <c r="L49" s="1">
        <v>0</v>
      </c>
      <c r="M49" s="1">
        <v>0</v>
      </c>
    </row>
    <row r="50" spans="1:13" x14ac:dyDescent="0.25">
      <c r="A50" t="s">
        <v>67</v>
      </c>
      <c r="B50" t="s">
        <v>68</v>
      </c>
      <c r="C50" s="1">
        <v>7000000</v>
      </c>
      <c r="D50" s="1">
        <v>0</v>
      </c>
      <c r="E50" s="1">
        <v>0</v>
      </c>
      <c r="F50" s="1">
        <v>0</v>
      </c>
      <c r="G50" s="1">
        <v>7000000</v>
      </c>
      <c r="H50" s="1">
        <v>7000000</v>
      </c>
      <c r="I50" s="1">
        <v>0</v>
      </c>
      <c r="J50" s="1">
        <v>0</v>
      </c>
      <c r="K50">
        <v>2341320</v>
      </c>
      <c r="L50" s="1">
        <v>0</v>
      </c>
      <c r="M50" s="1">
        <v>0</v>
      </c>
    </row>
    <row r="51" spans="1:13" x14ac:dyDescent="0.25">
      <c r="A51" t="s">
        <v>69</v>
      </c>
      <c r="B51" t="s">
        <v>70</v>
      </c>
      <c r="C51" s="1">
        <v>162481442</v>
      </c>
      <c r="D51" s="1">
        <v>0</v>
      </c>
      <c r="E51" s="1">
        <v>0</v>
      </c>
      <c r="F51" s="1">
        <v>0</v>
      </c>
      <c r="G51" s="1">
        <v>162481442</v>
      </c>
      <c r="H51" s="1">
        <v>162481442</v>
      </c>
      <c r="I51" s="1">
        <v>0</v>
      </c>
      <c r="J51" s="1">
        <v>0</v>
      </c>
      <c r="K51">
        <v>0</v>
      </c>
      <c r="L51" s="1">
        <v>0</v>
      </c>
      <c r="M51" s="1">
        <v>0</v>
      </c>
    </row>
    <row r="52" spans="1:13" x14ac:dyDescent="0.25">
      <c r="A52" t="s">
        <v>71</v>
      </c>
      <c r="B52" t="s">
        <v>72</v>
      </c>
      <c r="C52" s="1">
        <v>31276690</v>
      </c>
      <c r="D52" s="1">
        <v>0</v>
      </c>
      <c r="E52" s="1">
        <v>0</v>
      </c>
      <c r="F52" s="1">
        <v>0</v>
      </c>
      <c r="G52" s="1">
        <v>31276690</v>
      </c>
      <c r="H52" s="1">
        <v>31276690</v>
      </c>
      <c r="I52" s="1">
        <v>0</v>
      </c>
      <c r="J52" s="1">
        <v>0</v>
      </c>
      <c r="K52">
        <v>0</v>
      </c>
      <c r="L52" s="1">
        <v>0</v>
      </c>
      <c r="M52" s="1">
        <v>0</v>
      </c>
    </row>
    <row r="53" spans="1:13" x14ac:dyDescent="0.25">
      <c r="A53" t="s">
        <v>73</v>
      </c>
      <c r="B53" t="s">
        <v>74</v>
      </c>
      <c r="C53" s="1">
        <v>58117796</v>
      </c>
      <c r="D53" s="1">
        <v>0</v>
      </c>
      <c r="E53" s="1">
        <v>0</v>
      </c>
      <c r="F53" s="1">
        <v>0</v>
      </c>
      <c r="G53" s="1">
        <v>58117796</v>
      </c>
      <c r="H53" s="1">
        <v>58117796</v>
      </c>
      <c r="I53" s="1">
        <v>0</v>
      </c>
      <c r="J53" s="1">
        <v>0</v>
      </c>
      <c r="K53">
        <v>0</v>
      </c>
      <c r="L53" s="1">
        <v>0</v>
      </c>
      <c r="M53" s="1">
        <v>0</v>
      </c>
    </row>
    <row r="54" spans="1:13" x14ac:dyDescent="0.25">
      <c r="A54" t="s">
        <v>75</v>
      </c>
      <c r="B54" t="s">
        <v>76</v>
      </c>
      <c r="C54" s="1">
        <v>67875105</v>
      </c>
      <c r="D54" s="1">
        <v>0</v>
      </c>
      <c r="E54" s="1">
        <v>0</v>
      </c>
      <c r="F54" s="1">
        <v>0</v>
      </c>
      <c r="G54" s="1">
        <v>67875105</v>
      </c>
      <c r="H54" s="1">
        <v>67875105</v>
      </c>
      <c r="I54" s="1">
        <v>0</v>
      </c>
      <c r="J54" s="1">
        <v>0</v>
      </c>
      <c r="K54">
        <v>0</v>
      </c>
      <c r="L54" s="1">
        <v>0</v>
      </c>
      <c r="M54" s="1">
        <v>0</v>
      </c>
    </row>
    <row r="55" spans="1:13" x14ac:dyDescent="0.25">
      <c r="A55" t="s">
        <v>77</v>
      </c>
      <c r="B55" t="s">
        <v>68</v>
      </c>
      <c r="C55" s="1">
        <v>5211851</v>
      </c>
      <c r="D55" s="1">
        <v>0</v>
      </c>
      <c r="E55" s="1">
        <v>0</v>
      </c>
      <c r="F55" s="1">
        <v>0</v>
      </c>
      <c r="G55" s="1">
        <v>5211851</v>
      </c>
      <c r="H55" s="1">
        <v>5211851</v>
      </c>
      <c r="I55" s="1">
        <v>0</v>
      </c>
      <c r="J55" s="1">
        <v>0</v>
      </c>
      <c r="K55">
        <v>0</v>
      </c>
      <c r="L55" s="1">
        <v>0</v>
      </c>
      <c r="M55" s="1">
        <v>0</v>
      </c>
    </row>
    <row r="56" spans="1:13" x14ac:dyDescent="0.25">
      <c r="A56" s="4" t="s">
        <v>78</v>
      </c>
      <c r="B56" s="4" t="s">
        <v>79</v>
      </c>
      <c r="C56" s="1">
        <v>239816522</v>
      </c>
      <c r="D56" s="1">
        <v>0</v>
      </c>
      <c r="E56" s="1">
        <v>0</v>
      </c>
      <c r="F56" s="1">
        <v>0</v>
      </c>
      <c r="G56" s="1">
        <v>239816522</v>
      </c>
      <c r="H56" s="1">
        <v>239816522</v>
      </c>
      <c r="I56" s="1">
        <v>0</v>
      </c>
      <c r="J56" s="1">
        <v>0</v>
      </c>
      <c r="K56">
        <v>73085039</v>
      </c>
      <c r="L56" s="1">
        <v>0</v>
      </c>
      <c r="M56" s="1">
        <v>0</v>
      </c>
    </row>
    <row r="57" spans="1:13" x14ac:dyDescent="0.25">
      <c r="A57" t="s">
        <v>80</v>
      </c>
      <c r="B57" t="s">
        <v>79</v>
      </c>
      <c r="C57" s="1">
        <v>170000000</v>
      </c>
      <c r="D57" s="1">
        <v>0</v>
      </c>
      <c r="E57" s="1">
        <v>0</v>
      </c>
      <c r="F57" s="1">
        <v>0</v>
      </c>
      <c r="G57" s="1">
        <v>170000000</v>
      </c>
      <c r="H57" s="1">
        <v>170000000</v>
      </c>
      <c r="I57" s="1">
        <v>0</v>
      </c>
      <c r="J57" s="1">
        <v>0</v>
      </c>
      <c r="K57">
        <v>73085039</v>
      </c>
      <c r="L57" s="1">
        <v>0</v>
      </c>
      <c r="M57" s="1">
        <v>0</v>
      </c>
    </row>
    <row r="58" spans="1:13" x14ac:dyDescent="0.25">
      <c r="A58" t="s">
        <v>81</v>
      </c>
      <c r="B58" t="s">
        <v>82</v>
      </c>
      <c r="C58" s="1">
        <v>135000000</v>
      </c>
      <c r="D58" s="1">
        <v>0</v>
      </c>
      <c r="E58" s="1">
        <v>0</v>
      </c>
      <c r="F58" s="1">
        <v>0</v>
      </c>
      <c r="G58" s="1">
        <v>135000000</v>
      </c>
      <c r="H58" s="1">
        <v>135000000</v>
      </c>
      <c r="I58" s="1">
        <v>0</v>
      </c>
      <c r="J58" s="1">
        <v>0</v>
      </c>
      <c r="K58">
        <v>39667639</v>
      </c>
      <c r="L58" s="1">
        <v>0</v>
      </c>
      <c r="M58" s="1">
        <v>0</v>
      </c>
    </row>
    <row r="59" spans="1:13" x14ac:dyDescent="0.25">
      <c r="A59" t="s">
        <v>83</v>
      </c>
      <c r="B59" t="s">
        <v>84</v>
      </c>
      <c r="C59" s="1">
        <v>35000000</v>
      </c>
      <c r="D59" s="1">
        <v>0</v>
      </c>
      <c r="E59" s="1">
        <v>0</v>
      </c>
      <c r="F59" s="1">
        <v>0</v>
      </c>
      <c r="G59" s="1">
        <v>35000000</v>
      </c>
      <c r="H59" s="1">
        <v>35000000</v>
      </c>
      <c r="I59" s="1">
        <v>0</v>
      </c>
      <c r="J59" s="1">
        <v>0</v>
      </c>
      <c r="K59">
        <v>33417400</v>
      </c>
      <c r="L59" s="1">
        <v>0</v>
      </c>
      <c r="M59" s="1">
        <v>0</v>
      </c>
    </row>
    <row r="60" spans="1:13" x14ac:dyDescent="0.25">
      <c r="A60" t="s">
        <v>85</v>
      </c>
      <c r="B60" t="s">
        <v>86</v>
      </c>
      <c r="C60" s="1">
        <v>69816522</v>
      </c>
      <c r="D60" s="1">
        <v>0</v>
      </c>
      <c r="E60" s="1">
        <v>0</v>
      </c>
      <c r="F60" s="1">
        <v>0</v>
      </c>
      <c r="G60" s="1">
        <v>69816522</v>
      </c>
      <c r="H60" s="1">
        <v>69816522</v>
      </c>
      <c r="I60" s="1">
        <v>0</v>
      </c>
      <c r="J60" s="1">
        <v>0</v>
      </c>
      <c r="K60">
        <v>0</v>
      </c>
      <c r="L60" s="1">
        <v>0</v>
      </c>
      <c r="M60" s="1">
        <v>0</v>
      </c>
    </row>
    <row r="61" spans="1:13" x14ac:dyDescent="0.25">
      <c r="A61" t="s">
        <v>87</v>
      </c>
      <c r="B61" t="s">
        <v>88</v>
      </c>
      <c r="C61" s="1">
        <v>69816522</v>
      </c>
      <c r="D61" s="1">
        <v>0</v>
      </c>
      <c r="E61" s="1">
        <v>0</v>
      </c>
      <c r="F61" s="1">
        <v>0</v>
      </c>
      <c r="G61" s="1">
        <v>69816522</v>
      </c>
      <c r="H61" s="1">
        <v>69816522</v>
      </c>
      <c r="I61" s="1">
        <v>0</v>
      </c>
      <c r="J61" s="1">
        <v>0</v>
      </c>
      <c r="K61">
        <v>0</v>
      </c>
      <c r="L61" s="1">
        <v>0</v>
      </c>
      <c r="M61" s="1">
        <v>0</v>
      </c>
    </row>
    <row r="62" spans="1:13" x14ac:dyDescent="0.25">
      <c r="A62" s="4" t="s">
        <v>89</v>
      </c>
      <c r="B62" s="4" t="s">
        <v>79</v>
      </c>
      <c r="C62" s="1">
        <v>68457518</v>
      </c>
      <c r="D62" s="1">
        <v>0</v>
      </c>
      <c r="E62" s="1">
        <v>0</v>
      </c>
      <c r="F62" s="1">
        <v>0</v>
      </c>
      <c r="G62" s="1">
        <v>68457518</v>
      </c>
      <c r="H62" s="1">
        <v>68457518</v>
      </c>
      <c r="I62" s="1">
        <v>0</v>
      </c>
      <c r="J62" s="1">
        <v>0</v>
      </c>
      <c r="K62">
        <v>12791100</v>
      </c>
      <c r="L62" s="1">
        <v>0</v>
      </c>
      <c r="M62" s="1">
        <v>0</v>
      </c>
    </row>
    <row r="63" spans="1:13" x14ac:dyDescent="0.25">
      <c r="A63" t="s">
        <v>90</v>
      </c>
      <c r="B63" t="s">
        <v>79</v>
      </c>
      <c r="C63" s="1">
        <v>50000000</v>
      </c>
      <c r="D63" s="1">
        <v>0</v>
      </c>
      <c r="E63" s="1">
        <v>0</v>
      </c>
      <c r="F63" s="1">
        <v>0</v>
      </c>
      <c r="G63" s="1">
        <v>50000000</v>
      </c>
      <c r="H63" s="1">
        <v>50000000</v>
      </c>
      <c r="I63" s="1">
        <v>0</v>
      </c>
      <c r="J63" s="1">
        <v>0</v>
      </c>
      <c r="K63">
        <v>12791100</v>
      </c>
      <c r="L63" s="1">
        <v>0</v>
      </c>
      <c r="M63" s="1">
        <v>0</v>
      </c>
    </row>
    <row r="64" spans="1:13" x14ac:dyDescent="0.25">
      <c r="A64" t="s">
        <v>91</v>
      </c>
      <c r="B64" t="s">
        <v>92</v>
      </c>
      <c r="C64" s="1">
        <v>50000000</v>
      </c>
      <c r="D64" s="1">
        <v>0</v>
      </c>
      <c r="E64" s="1">
        <v>0</v>
      </c>
      <c r="F64" s="1">
        <v>0</v>
      </c>
      <c r="G64" s="1">
        <v>50000000</v>
      </c>
      <c r="H64" s="1">
        <v>50000000</v>
      </c>
      <c r="I64" s="1">
        <v>0</v>
      </c>
      <c r="J64" s="1">
        <v>0</v>
      </c>
      <c r="K64">
        <v>12791100</v>
      </c>
      <c r="L64" s="1">
        <v>0</v>
      </c>
      <c r="M64" s="1">
        <v>0</v>
      </c>
    </row>
    <row r="65" spans="1:13" x14ac:dyDescent="0.25">
      <c r="A65" t="s">
        <v>93</v>
      </c>
      <c r="B65" t="s">
        <v>86</v>
      </c>
      <c r="C65" s="1">
        <v>18457518</v>
      </c>
      <c r="D65" s="1">
        <v>0</v>
      </c>
      <c r="E65" s="1">
        <v>0</v>
      </c>
      <c r="F65" s="1">
        <v>0</v>
      </c>
      <c r="G65" s="1">
        <v>18457518</v>
      </c>
      <c r="H65" s="1">
        <v>18457518</v>
      </c>
      <c r="I65" s="1">
        <v>0</v>
      </c>
      <c r="J65" s="1">
        <v>0</v>
      </c>
      <c r="K65">
        <v>0</v>
      </c>
      <c r="L65" s="1">
        <v>0</v>
      </c>
      <c r="M65" s="1">
        <v>0</v>
      </c>
    </row>
    <row r="66" spans="1:13" x14ac:dyDescent="0.25">
      <c r="A66" t="s">
        <v>94</v>
      </c>
      <c r="B66" t="s">
        <v>95</v>
      </c>
      <c r="C66" s="1">
        <v>18457518</v>
      </c>
      <c r="D66" s="1">
        <v>0</v>
      </c>
      <c r="E66" s="1">
        <v>0</v>
      </c>
      <c r="F66" s="1">
        <v>0</v>
      </c>
      <c r="G66" s="1">
        <v>18457518</v>
      </c>
      <c r="H66" s="1">
        <v>18457518</v>
      </c>
      <c r="I66" s="1">
        <v>0</v>
      </c>
      <c r="J66" s="1">
        <v>0</v>
      </c>
      <c r="K66">
        <v>0</v>
      </c>
      <c r="L66" s="1">
        <v>0</v>
      </c>
      <c r="M66" s="1">
        <v>0</v>
      </c>
    </row>
    <row r="67" spans="1:13" x14ac:dyDescent="0.25">
      <c r="A67" s="4" t="s">
        <v>96</v>
      </c>
      <c r="B67" s="4" t="s">
        <v>79</v>
      </c>
      <c r="C67" s="1">
        <v>45638345</v>
      </c>
      <c r="D67" s="1">
        <v>0</v>
      </c>
      <c r="E67" s="1">
        <v>0</v>
      </c>
      <c r="F67" s="1">
        <v>0</v>
      </c>
      <c r="G67" s="1">
        <v>45638345</v>
      </c>
      <c r="H67" s="1">
        <v>45638345</v>
      </c>
      <c r="I67" s="1">
        <v>0</v>
      </c>
      <c r="J67" s="1">
        <v>0</v>
      </c>
      <c r="K67">
        <v>8528100</v>
      </c>
      <c r="L67" s="1">
        <v>0</v>
      </c>
      <c r="M67" s="1">
        <v>0</v>
      </c>
    </row>
    <row r="68" spans="1:13" x14ac:dyDescent="0.25">
      <c r="A68" t="s">
        <v>97</v>
      </c>
      <c r="B68" t="s">
        <v>79</v>
      </c>
      <c r="C68" s="1">
        <v>30000000</v>
      </c>
      <c r="D68" s="1">
        <v>0</v>
      </c>
      <c r="E68" s="1">
        <v>0</v>
      </c>
      <c r="F68" s="1">
        <v>0</v>
      </c>
      <c r="G68" s="1">
        <v>30000000</v>
      </c>
      <c r="H68" s="1">
        <v>30000000</v>
      </c>
      <c r="I68" s="1">
        <v>0</v>
      </c>
      <c r="J68" s="1">
        <v>0</v>
      </c>
      <c r="K68">
        <v>8528100</v>
      </c>
      <c r="L68" s="1">
        <v>0</v>
      </c>
      <c r="M68" s="1">
        <v>0</v>
      </c>
    </row>
    <row r="69" spans="1:13" x14ac:dyDescent="0.25">
      <c r="A69" t="s">
        <v>98</v>
      </c>
      <c r="B69" t="s">
        <v>99</v>
      </c>
      <c r="C69" s="1">
        <v>30000000</v>
      </c>
      <c r="D69" s="1">
        <v>0</v>
      </c>
      <c r="E69" s="1">
        <v>0</v>
      </c>
      <c r="F69" s="1">
        <v>0</v>
      </c>
      <c r="G69" s="1">
        <v>30000000</v>
      </c>
      <c r="H69" s="1">
        <v>30000000</v>
      </c>
      <c r="I69" s="1">
        <v>0</v>
      </c>
      <c r="J69" s="1">
        <v>0</v>
      </c>
      <c r="K69">
        <v>8528100</v>
      </c>
      <c r="L69" s="1">
        <v>0</v>
      </c>
      <c r="M69" s="1">
        <v>0</v>
      </c>
    </row>
    <row r="70" spans="1:13" x14ac:dyDescent="0.25">
      <c r="A70" t="s">
        <v>100</v>
      </c>
      <c r="B70" t="s">
        <v>86</v>
      </c>
      <c r="C70" s="1">
        <v>15638345</v>
      </c>
      <c r="D70" s="1">
        <v>0</v>
      </c>
      <c r="E70" s="1">
        <v>0</v>
      </c>
      <c r="F70" s="1">
        <v>0</v>
      </c>
      <c r="G70" s="1">
        <v>15638345</v>
      </c>
      <c r="H70" s="1">
        <v>15638345</v>
      </c>
      <c r="I70" s="1">
        <v>0</v>
      </c>
      <c r="J70" s="1">
        <v>0</v>
      </c>
      <c r="K70">
        <v>0</v>
      </c>
      <c r="L70" s="1">
        <v>0</v>
      </c>
      <c r="M70" s="1">
        <v>0</v>
      </c>
    </row>
    <row r="71" spans="1:13" x14ac:dyDescent="0.25">
      <c r="A71" t="s">
        <v>101</v>
      </c>
      <c r="B71" t="s">
        <v>99</v>
      </c>
      <c r="C71" s="1">
        <v>15638345</v>
      </c>
      <c r="D71" s="1">
        <v>0</v>
      </c>
      <c r="E71" s="1">
        <v>0</v>
      </c>
      <c r="F71" s="1">
        <v>0</v>
      </c>
      <c r="G71" s="1">
        <v>15638345</v>
      </c>
      <c r="H71" s="1">
        <v>15638345</v>
      </c>
      <c r="I71" s="1">
        <v>0</v>
      </c>
      <c r="J71" s="1">
        <v>0</v>
      </c>
      <c r="K71">
        <v>0</v>
      </c>
      <c r="L71" s="1">
        <v>0</v>
      </c>
      <c r="M71" s="1">
        <v>0</v>
      </c>
    </row>
    <row r="73" spans="1:13" x14ac:dyDescent="0.25">
      <c r="A73" s="4">
        <v>10002</v>
      </c>
      <c r="B73" s="4" t="s">
        <v>102</v>
      </c>
      <c r="C73" s="5">
        <v>2203060709</v>
      </c>
      <c r="D73" s="5">
        <v>0</v>
      </c>
      <c r="E73" s="5">
        <v>0</v>
      </c>
      <c r="F73" s="5">
        <v>0</v>
      </c>
      <c r="G73" s="5">
        <v>2203060709</v>
      </c>
      <c r="H73" s="5">
        <v>738403937</v>
      </c>
      <c r="I73" s="5">
        <v>1464656772</v>
      </c>
      <c r="J73" s="5">
        <v>93097580</v>
      </c>
      <c r="K73" s="4">
        <v>235267180</v>
      </c>
      <c r="L73" s="5">
        <v>74812887</v>
      </c>
      <c r="M73" s="5">
        <v>18284693</v>
      </c>
    </row>
    <row r="74" spans="1:13" x14ac:dyDescent="0.25">
      <c r="A74" t="s">
        <v>103</v>
      </c>
      <c r="B74" t="s">
        <v>102</v>
      </c>
      <c r="C74" s="1">
        <v>2203060709</v>
      </c>
      <c r="D74" s="1">
        <v>0</v>
      </c>
      <c r="E74" s="1">
        <v>0</v>
      </c>
      <c r="F74" s="1">
        <v>0</v>
      </c>
      <c r="G74" s="1">
        <v>2203060709</v>
      </c>
      <c r="H74" s="1">
        <v>738403937</v>
      </c>
      <c r="I74" s="1">
        <v>1464656772</v>
      </c>
      <c r="J74" s="1">
        <v>93097580</v>
      </c>
      <c r="K74">
        <v>235267180</v>
      </c>
      <c r="L74" s="1">
        <v>74812887</v>
      </c>
      <c r="M74" s="1">
        <v>18284693</v>
      </c>
    </row>
    <row r="75" spans="1:13" x14ac:dyDescent="0.25">
      <c r="A75" t="s">
        <v>104</v>
      </c>
      <c r="B75" t="s">
        <v>105</v>
      </c>
      <c r="C75" s="1">
        <v>182175000</v>
      </c>
      <c r="D75" s="1">
        <v>0</v>
      </c>
      <c r="E75" s="1">
        <v>0</v>
      </c>
      <c r="F75" s="1">
        <v>0</v>
      </c>
      <c r="G75" s="1">
        <v>182175000</v>
      </c>
      <c r="H75" s="1">
        <v>182175000</v>
      </c>
      <c r="I75" s="1">
        <v>0</v>
      </c>
      <c r="J75" s="1">
        <v>28622022</v>
      </c>
      <c r="K75">
        <v>45644046</v>
      </c>
      <c r="L75" s="1">
        <v>28622022</v>
      </c>
      <c r="M75" s="1">
        <v>0</v>
      </c>
    </row>
    <row r="76" spans="1:13" x14ac:dyDescent="0.25">
      <c r="A76" t="s">
        <v>106</v>
      </c>
      <c r="B76" t="s">
        <v>105</v>
      </c>
      <c r="C76" s="1">
        <v>182175000</v>
      </c>
      <c r="D76" s="1">
        <v>0</v>
      </c>
      <c r="E76" s="1">
        <v>0</v>
      </c>
      <c r="F76" s="1">
        <v>0</v>
      </c>
      <c r="G76" s="1">
        <v>182175000</v>
      </c>
      <c r="H76" s="1">
        <v>182175000</v>
      </c>
      <c r="I76" s="1">
        <v>0</v>
      </c>
      <c r="J76" s="1">
        <v>28622022</v>
      </c>
      <c r="K76">
        <v>45644046</v>
      </c>
      <c r="L76" s="1">
        <v>28622022</v>
      </c>
      <c r="M76" s="1">
        <v>0</v>
      </c>
    </row>
    <row r="77" spans="1:13" x14ac:dyDescent="0.25">
      <c r="A77" t="s">
        <v>107</v>
      </c>
      <c r="B77" t="s">
        <v>108</v>
      </c>
      <c r="C77" s="1">
        <v>182175000</v>
      </c>
      <c r="D77" s="1">
        <v>0</v>
      </c>
      <c r="E77" s="1">
        <v>0</v>
      </c>
      <c r="F77" s="1">
        <v>0</v>
      </c>
      <c r="G77" s="1">
        <v>182175000</v>
      </c>
      <c r="H77" s="1">
        <v>182175000</v>
      </c>
      <c r="I77" s="1">
        <v>0</v>
      </c>
      <c r="J77" s="1">
        <v>28622022</v>
      </c>
      <c r="K77">
        <v>45644046</v>
      </c>
      <c r="L77" s="1">
        <v>28622022</v>
      </c>
      <c r="M77" s="1">
        <v>0</v>
      </c>
    </row>
    <row r="78" spans="1:13" x14ac:dyDescent="0.25">
      <c r="A78" t="s">
        <v>109</v>
      </c>
      <c r="B78" t="s">
        <v>108</v>
      </c>
      <c r="C78" s="1">
        <v>182175000</v>
      </c>
      <c r="D78" s="1">
        <v>0</v>
      </c>
      <c r="E78" s="1">
        <v>0</v>
      </c>
      <c r="F78" s="1">
        <v>0</v>
      </c>
      <c r="G78" s="1">
        <v>182175000</v>
      </c>
      <c r="H78" s="1">
        <v>182175000</v>
      </c>
      <c r="I78" s="1">
        <v>0</v>
      </c>
      <c r="J78" s="1">
        <v>28622022</v>
      </c>
      <c r="K78">
        <v>45644046</v>
      </c>
      <c r="L78" s="1">
        <v>28622022</v>
      </c>
      <c r="M78" s="1">
        <v>0</v>
      </c>
    </row>
    <row r="79" spans="1:13" x14ac:dyDescent="0.25">
      <c r="A79" t="s">
        <v>110</v>
      </c>
      <c r="B79" t="s">
        <v>111</v>
      </c>
      <c r="C79" s="1">
        <v>2020885709</v>
      </c>
      <c r="D79" s="1">
        <v>0</v>
      </c>
      <c r="E79" s="1">
        <v>0</v>
      </c>
      <c r="F79" s="1">
        <v>0</v>
      </c>
      <c r="G79" s="1">
        <v>2020885709</v>
      </c>
      <c r="H79" s="1">
        <v>556228937</v>
      </c>
      <c r="I79" s="1">
        <v>1464656772</v>
      </c>
      <c r="J79" s="1">
        <v>64475558</v>
      </c>
      <c r="K79">
        <v>189623134</v>
      </c>
      <c r="L79" s="1">
        <v>46190865</v>
      </c>
      <c r="M79" s="1">
        <v>18284693</v>
      </c>
    </row>
    <row r="80" spans="1:13" x14ac:dyDescent="0.25">
      <c r="A80" t="s">
        <v>112</v>
      </c>
      <c r="B80" t="s">
        <v>113</v>
      </c>
      <c r="C80" s="1">
        <v>20000000</v>
      </c>
      <c r="D80" s="1">
        <v>0</v>
      </c>
      <c r="E80" s="1">
        <v>0</v>
      </c>
      <c r="F80" s="1">
        <v>0</v>
      </c>
      <c r="G80" s="1">
        <v>20000000</v>
      </c>
      <c r="H80" s="1">
        <v>1200000</v>
      </c>
      <c r="I80" s="1">
        <v>18800000</v>
      </c>
      <c r="J80" s="1">
        <v>0</v>
      </c>
      <c r="K80">
        <v>395001</v>
      </c>
      <c r="L80" s="1">
        <v>0</v>
      </c>
      <c r="M80" s="1">
        <v>0</v>
      </c>
    </row>
    <row r="81" spans="1:13" x14ac:dyDescent="0.25">
      <c r="A81" t="s">
        <v>114</v>
      </c>
      <c r="B81" t="s">
        <v>113</v>
      </c>
      <c r="C81" s="1">
        <v>20000000</v>
      </c>
      <c r="D81" s="1">
        <v>0</v>
      </c>
      <c r="E81" s="1">
        <v>0</v>
      </c>
      <c r="F81" s="1">
        <v>0</v>
      </c>
      <c r="G81" s="1">
        <v>20000000</v>
      </c>
      <c r="H81" s="1">
        <v>1200000</v>
      </c>
      <c r="I81" s="1">
        <v>18800000</v>
      </c>
      <c r="J81" s="1">
        <v>0</v>
      </c>
      <c r="K81">
        <v>395001</v>
      </c>
      <c r="L81" s="1">
        <v>0</v>
      </c>
      <c r="M81" s="1">
        <v>0</v>
      </c>
    </row>
    <row r="82" spans="1:13" x14ac:dyDescent="0.25">
      <c r="A82" t="s">
        <v>115</v>
      </c>
      <c r="B82" t="s">
        <v>116</v>
      </c>
      <c r="C82" s="1">
        <v>20000000</v>
      </c>
      <c r="D82" s="1">
        <v>0</v>
      </c>
      <c r="E82" s="1">
        <v>0</v>
      </c>
      <c r="F82" s="1">
        <v>0</v>
      </c>
      <c r="G82" s="1">
        <v>20000000</v>
      </c>
      <c r="H82" s="1">
        <v>1200000</v>
      </c>
      <c r="I82" s="1">
        <v>18800000</v>
      </c>
      <c r="J82" s="1">
        <v>0</v>
      </c>
      <c r="K82">
        <v>395001</v>
      </c>
      <c r="L82" s="1">
        <v>0</v>
      </c>
      <c r="M82" s="1">
        <v>0</v>
      </c>
    </row>
    <row r="83" spans="1:13" x14ac:dyDescent="0.25">
      <c r="A83" t="s">
        <v>117</v>
      </c>
      <c r="B83" t="s">
        <v>118</v>
      </c>
      <c r="C83" s="1">
        <v>296652150</v>
      </c>
      <c r="D83" s="1">
        <v>0</v>
      </c>
      <c r="E83" s="1">
        <v>0</v>
      </c>
      <c r="F83" s="1">
        <v>0</v>
      </c>
      <c r="G83" s="1">
        <v>296652150</v>
      </c>
      <c r="H83" s="1">
        <v>12890000</v>
      </c>
      <c r="I83" s="1">
        <v>283762150</v>
      </c>
      <c r="J83" s="1">
        <v>425700</v>
      </c>
      <c r="K83">
        <v>1402055</v>
      </c>
      <c r="L83" s="1">
        <v>425700</v>
      </c>
      <c r="M83" s="1">
        <v>0</v>
      </c>
    </row>
    <row r="84" spans="1:13" x14ac:dyDescent="0.25">
      <c r="A84" t="s">
        <v>119</v>
      </c>
      <c r="B84" t="s">
        <v>118</v>
      </c>
      <c r="C84" s="1">
        <v>296652150</v>
      </c>
      <c r="D84" s="1">
        <v>0</v>
      </c>
      <c r="E84" s="1">
        <v>0</v>
      </c>
      <c r="F84" s="1">
        <v>0</v>
      </c>
      <c r="G84" s="1">
        <v>296652150</v>
      </c>
      <c r="H84" s="1">
        <v>12890000</v>
      </c>
      <c r="I84" s="1">
        <v>283762150</v>
      </c>
      <c r="J84" s="1">
        <v>425700</v>
      </c>
      <c r="K84">
        <v>1402055</v>
      </c>
      <c r="L84" s="1">
        <v>425700</v>
      </c>
      <c r="M84" s="1">
        <v>0</v>
      </c>
    </row>
    <row r="85" spans="1:13" x14ac:dyDescent="0.25">
      <c r="A85" t="s">
        <v>120</v>
      </c>
      <c r="B85" t="s">
        <v>118</v>
      </c>
      <c r="C85" s="1">
        <v>296652150</v>
      </c>
      <c r="D85" s="1">
        <v>0</v>
      </c>
      <c r="E85" s="1">
        <v>0</v>
      </c>
      <c r="F85" s="1">
        <v>0</v>
      </c>
      <c r="G85" s="1">
        <v>296652150</v>
      </c>
      <c r="H85" s="1">
        <v>12890000</v>
      </c>
      <c r="I85" s="1">
        <v>283762150</v>
      </c>
      <c r="J85" s="1">
        <v>425700</v>
      </c>
      <c r="K85">
        <v>1402055</v>
      </c>
      <c r="L85" s="1">
        <v>425700</v>
      </c>
      <c r="M85" s="1">
        <v>0</v>
      </c>
    </row>
    <row r="86" spans="1:13" x14ac:dyDescent="0.25">
      <c r="A86" t="s">
        <v>121</v>
      </c>
      <c r="B86" t="s">
        <v>122</v>
      </c>
      <c r="C86" s="1">
        <v>185651177</v>
      </c>
      <c r="D86" s="1">
        <v>0</v>
      </c>
      <c r="E86" s="1">
        <v>0</v>
      </c>
      <c r="F86" s="1">
        <v>0</v>
      </c>
      <c r="G86" s="1">
        <v>185651177</v>
      </c>
      <c r="H86" s="1">
        <v>8000000</v>
      </c>
      <c r="I86" s="1">
        <v>177651177</v>
      </c>
      <c r="J86" s="1">
        <v>1300000</v>
      </c>
      <c r="K86">
        <v>7888159</v>
      </c>
      <c r="L86" s="1">
        <v>1300000</v>
      </c>
      <c r="M86" s="1">
        <v>0</v>
      </c>
    </row>
    <row r="87" spans="1:13" x14ac:dyDescent="0.25">
      <c r="A87" t="s">
        <v>123</v>
      </c>
      <c r="B87" t="s">
        <v>122</v>
      </c>
      <c r="C87" s="1">
        <v>185651177</v>
      </c>
      <c r="D87" s="1">
        <v>0</v>
      </c>
      <c r="E87" s="1">
        <v>0</v>
      </c>
      <c r="F87" s="1">
        <v>0</v>
      </c>
      <c r="G87" s="1">
        <v>185651177</v>
      </c>
      <c r="H87" s="1">
        <v>8000000</v>
      </c>
      <c r="I87" s="1">
        <v>177651177</v>
      </c>
      <c r="J87" s="1">
        <v>1300000</v>
      </c>
      <c r="K87">
        <v>7888159</v>
      </c>
      <c r="L87" s="1">
        <v>1300000</v>
      </c>
      <c r="M87" s="1">
        <v>0</v>
      </c>
    </row>
    <row r="88" spans="1:13" x14ac:dyDescent="0.25">
      <c r="A88" t="s">
        <v>124</v>
      </c>
      <c r="B88" t="s">
        <v>122</v>
      </c>
      <c r="C88" s="1">
        <v>185651177</v>
      </c>
      <c r="D88" s="1">
        <v>0</v>
      </c>
      <c r="E88" s="1">
        <v>0</v>
      </c>
      <c r="F88" s="1">
        <v>0</v>
      </c>
      <c r="G88" s="1">
        <v>185651177</v>
      </c>
      <c r="H88" s="1">
        <v>8000000</v>
      </c>
      <c r="I88" s="1">
        <v>177651177</v>
      </c>
      <c r="J88" s="1">
        <v>1300000</v>
      </c>
      <c r="K88">
        <v>7888159</v>
      </c>
      <c r="L88" s="1">
        <v>1300000</v>
      </c>
      <c r="M88" s="1">
        <v>0</v>
      </c>
    </row>
    <row r="89" spans="1:13" x14ac:dyDescent="0.25">
      <c r="A89" t="s">
        <v>125</v>
      </c>
      <c r="B89" t="s">
        <v>126</v>
      </c>
      <c r="C89" s="1">
        <v>78750000</v>
      </c>
      <c r="D89" s="1">
        <v>0</v>
      </c>
      <c r="E89" s="1">
        <v>0</v>
      </c>
      <c r="F89" s="1">
        <v>0</v>
      </c>
      <c r="G89" s="1">
        <v>78750000</v>
      </c>
      <c r="H89" s="1">
        <v>8300000</v>
      </c>
      <c r="I89" s="1">
        <v>70450000</v>
      </c>
      <c r="J89" s="1">
        <v>0</v>
      </c>
      <c r="K89">
        <v>353150</v>
      </c>
      <c r="L89" s="1">
        <v>0</v>
      </c>
      <c r="M89" s="1">
        <v>0</v>
      </c>
    </row>
    <row r="90" spans="1:13" x14ac:dyDescent="0.25">
      <c r="A90" t="s">
        <v>127</v>
      </c>
      <c r="B90" t="s">
        <v>126</v>
      </c>
      <c r="C90" s="1">
        <v>78750000</v>
      </c>
      <c r="D90" s="1">
        <v>0</v>
      </c>
      <c r="E90" s="1">
        <v>0</v>
      </c>
      <c r="F90" s="1">
        <v>0</v>
      </c>
      <c r="G90" s="1">
        <v>78750000</v>
      </c>
      <c r="H90" s="1">
        <v>8300000</v>
      </c>
      <c r="I90" s="1">
        <v>70450000</v>
      </c>
      <c r="J90" s="1">
        <v>0</v>
      </c>
      <c r="K90">
        <v>353150</v>
      </c>
      <c r="L90" s="1">
        <v>0</v>
      </c>
      <c r="M90" s="1">
        <v>0</v>
      </c>
    </row>
    <row r="91" spans="1:13" x14ac:dyDescent="0.25">
      <c r="A91" t="s">
        <v>128</v>
      </c>
      <c r="B91" t="s">
        <v>126</v>
      </c>
      <c r="C91" s="1">
        <v>78750000</v>
      </c>
      <c r="D91" s="1">
        <v>0</v>
      </c>
      <c r="E91" s="1">
        <v>0</v>
      </c>
      <c r="F91" s="1">
        <v>0</v>
      </c>
      <c r="G91" s="1">
        <v>78750000</v>
      </c>
      <c r="H91" s="1">
        <v>8300000</v>
      </c>
      <c r="I91" s="1">
        <v>70450000</v>
      </c>
      <c r="J91" s="1">
        <v>0</v>
      </c>
      <c r="K91">
        <v>353150</v>
      </c>
      <c r="L91" s="1">
        <v>0</v>
      </c>
      <c r="M91" s="1">
        <v>0</v>
      </c>
    </row>
    <row r="92" spans="1:13" x14ac:dyDescent="0.25">
      <c r="A92" t="s">
        <v>129</v>
      </c>
      <c r="B92" t="s">
        <v>130</v>
      </c>
      <c r="C92" s="1">
        <v>50400000</v>
      </c>
      <c r="D92" s="1">
        <v>0</v>
      </c>
      <c r="E92" s="1">
        <v>0</v>
      </c>
      <c r="F92" s="1">
        <v>0</v>
      </c>
      <c r="G92" s="1">
        <v>50400000</v>
      </c>
      <c r="H92" s="1">
        <v>23681250</v>
      </c>
      <c r="I92" s="1">
        <v>26718750</v>
      </c>
      <c r="J92" s="1">
        <v>17263634</v>
      </c>
      <c r="K92">
        <v>10793341</v>
      </c>
      <c r="L92" s="1">
        <v>2745840</v>
      </c>
      <c r="M92" s="1">
        <v>14517794</v>
      </c>
    </row>
    <row r="93" spans="1:13" x14ac:dyDescent="0.25">
      <c r="A93" t="s">
        <v>131</v>
      </c>
      <c r="B93" t="s">
        <v>130</v>
      </c>
      <c r="C93" s="1">
        <v>50400000</v>
      </c>
      <c r="D93" s="1">
        <v>0</v>
      </c>
      <c r="E93" s="1">
        <v>0</v>
      </c>
      <c r="F93" s="1">
        <v>0</v>
      </c>
      <c r="G93" s="1">
        <v>50400000</v>
      </c>
      <c r="H93" s="1">
        <v>23681250</v>
      </c>
      <c r="I93" s="1">
        <v>26718750</v>
      </c>
      <c r="J93" s="1">
        <v>17263634</v>
      </c>
      <c r="K93">
        <v>10793341</v>
      </c>
      <c r="L93" s="1">
        <v>2745840</v>
      </c>
      <c r="M93" s="1">
        <v>14517794</v>
      </c>
    </row>
    <row r="94" spans="1:13" x14ac:dyDescent="0.25">
      <c r="A94" t="s">
        <v>132</v>
      </c>
      <c r="B94" t="s">
        <v>130</v>
      </c>
      <c r="C94" s="1">
        <v>50400000</v>
      </c>
      <c r="D94" s="1">
        <v>0</v>
      </c>
      <c r="E94" s="1">
        <v>0</v>
      </c>
      <c r="F94" s="1">
        <v>0</v>
      </c>
      <c r="G94" s="1">
        <v>50400000</v>
      </c>
      <c r="H94" s="1">
        <v>23681250</v>
      </c>
      <c r="I94" s="1">
        <v>26718750</v>
      </c>
      <c r="J94" s="1">
        <v>17263634</v>
      </c>
      <c r="K94">
        <v>10793341</v>
      </c>
      <c r="L94" s="1">
        <v>2745840</v>
      </c>
      <c r="M94" s="1">
        <v>14517794</v>
      </c>
    </row>
    <row r="95" spans="1:13" x14ac:dyDescent="0.25">
      <c r="A95" t="s">
        <v>133</v>
      </c>
      <c r="B95" t="s">
        <v>134</v>
      </c>
      <c r="C95" s="1">
        <v>463575175</v>
      </c>
      <c r="D95" s="1">
        <v>0</v>
      </c>
      <c r="E95" s="1">
        <v>0</v>
      </c>
      <c r="F95" s="1">
        <v>0</v>
      </c>
      <c r="G95" s="1">
        <v>463575175</v>
      </c>
      <c r="H95" s="1">
        <v>463575175</v>
      </c>
      <c r="I95" s="1">
        <v>0</v>
      </c>
      <c r="J95" s="1">
        <v>33966792</v>
      </c>
      <c r="K95">
        <v>111961520</v>
      </c>
      <c r="L95" s="1">
        <v>33568128</v>
      </c>
      <c r="M95" s="1">
        <v>398664</v>
      </c>
    </row>
    <row r="96" spans="1:13" x14ac:dyDescent="0.25">
      <c r="A96" t="s">
        <v>135</v>
      </c>
      <c r="B96" t="s">
        <v>134</v>
      </c>
      <c r="C96" s="1">
        <v>463575175</v>
      </c>
      <c r="D96" s="1">
        <v>0</v>
      </c>
      <c r="E96" s="1">
        <v>0</v>
      </c>
      <c r="F96" s="1">
        <v>0</v>
      </c>
      <c r="G96" s="1">
        <v>463575175</v>
      </c>
      <c r="H96" s="1">
        <v>463575175</v>
      </c>
      <c r="I96" s="1">
        <v>0</v>
      </c>
      <c r="J96" s="1">
        <v>33966792</v>
      </c>
      <c r="K96">
        <v>111961520</v>
      </c>
      <c r="L96" s="1">
        <v>33568128</v>
      </c>
      <c r="M96" s="1">
        <v>398664</v>
      </c>
    </row>
    <row r="97" spans="1:13" x14ac:dyDescent="0.25">
      <c r="A97" t="s">
        <v>136</v>
      </c>
      <c r="B97" t="s">
        <v>134</v>
      </c>
      <c r="C97" s="1">
        <v>463575175</v>
      </c>
      <c r="D97" s="1">
        <v>0</v>
      </c>
      <c r="E97" s="1">
        <v>0</v>
      </c>
      <c r="F97" s="1">
        <v>0</v>
      </c>
      <c r="G97" s="1">
        <v>463575175</v>
      </c>
      <c r="H97" s="1">
        <v>463575175</v>
      </c>
      <c r="I97" s="1">
        <v>0</v>
      </c>
      <c r="J97" s="1">
        <v>33966792</v>
      </c>
      <c r="K97">
        <v>111961520</v>
      </c>
      <c r="L97" s="1">
        <v>33568128</v>
      </c>
      <c r="M97" s="1">
        <v>398664</v>
      </c>
    </row>
    <row r="98" spans="1:13" x14ac:dyDescent="0.25">
      <c r="A98" t="s">
        <v>137</v>
      </c>
      <c r="B98" t="s">
        <v>138</v>
      </c>
      <c r="C98" s="1">
        <v>180600000</v>
      </c>
      <c r="D98" s="1">
        <v>0</v>
      </c>
      <c r="E98" s="1">
        <v>0</v>
      </c>
      <c r="F98" s="1">
        <v>0</v>
      </c>
      <c r="G98" s="1">
        <v>180600000</v>
      </c>
      <c r="H98" s="1">
        <v>0</v>
      </c>
      <c r="I98" s="1">
        <v>180600000</v>
      </c>
      <c r="J98" s="1">
        <v>0</v>
      </c>
      <c r="K98">
        <v>0</v>
      </c>
      <c r="L98" s="1">
        <v>0</v>
      </c>
      <c r="M98" s="1">
        <v>0</v>
      </c>
    </row>
    <row r="99" spans="1:13" x14ac:dyDescent="0.25">
      <c r="A99" t="s">
        <v>139</v>
      </c>
      <c r="B99" t="s">
        <v>138</v>
      </c>
      <c r="C99" s="1">
        <v>180600000</v>
      </c>
      <c r="D99" s="1">
        <v>0</v>
      </c>
      <c r="E99" s="1">
        <v>0</v>
      </c>
      <c r="F99" s="1">
        <v>0</v>
      </c>
      <c r="G99" s="1">
        <v>180600000</v>
      </c>
      <c r="H99" s="1">
        <v>0</v>
      </c>
      <c r="I99" s="1">
        <v>180600000</v>
      </c>
      <c r="J99" s="1">
        <v>0</v>
      </c>
      <c r="K99">
        <v>0</v>
      </c>
      <c r="L99" s="1">
        <v>0</v>
      </c>
      <c r="M99" s="1">
        <v>0</v>
      </c>
    </row>
    <row r="100" spans="1:13" x14ac:dyDescent="0.25">
      <c r="A100" t="s">
        <v>140</v>
      </c>
      <c r="B100" t="s">
        <v>138</v>
      </c>
      <c r="C100" s="1">
        <v>180600000</v>
      </c>
      <c r="D100" s="1">
        <v>0</v>
      </c>
      <c r="E100" s="1">
        <v>0</v>
      </c>
      <c r="F100" s="1">
        <v>0</v>
      </c>
      <c r="G100" s="1">
        <v>180600000</v>
      </c>
      <c r="H100" s="1">
        <v>0</v>
      </c>
      <c r="I100" s="1">
        <v>180600000</v>
      </c>
      <c r="J100" s="1">
        <v>0</v>
      </c>
      <c r="K100">
        <v>0</v>
      </c>
      <c r="L100" s="1">
        <v>0</v>
      </c>
      <c r="M100" s="1">
        <v>0</v>
      </c>
    </row>
    <row r="101" spans="1:13" x14ac:dyDescent="0.25">
      <c r="A101" t="s">
        <v>141</v>
      </c>
      <c r="B101" t="s">
        <v>142</v>
      </c>
      <c r="C101" s="1">
        <v>129523374</v>
      </c>
      <c r="D101" s="1">
        <v>0</v>
      </c>
      <c r="E101" s="1">
        <v>0</v>
      </c>
      <c r="F101" s="1">
        <v>0</v>
      </c>
      <c r="G101" s="1">
        <v>129523374</v>
      </c>
      <c r="H101" s="1">
        <v>0</v>
      </c>
      <c r="I101" s="1">
        <v>129523374</v>
      </c>
      <c r="J101" s="1">
        <v>0</v>
      </c>
      <c r="K101">
        <v>555520</v>
      </c>
      <c r="L101" s="1">
        <v>0</v>
      </c>
      <c r="M101" s="1">
        <v>0</v>
      </c>
    </row>
    <row r="102" spans="1:13" x14ac:dyDescent="0.25">
      <c r="A102" t="s">
        <v>143</v>
      </c>
      <c r="B102" t="s">
        <v>142</v>
      </c>
      <c r="C102" s="1">
        <v>129523374</v>
      </c>
      <c r="D102" s="1">
        <v>0</v>
      </c>
      <c r="E102" s="1">
        <v>0</v>
      </c>
      <c r="F102" s="1">
        <v>0</v>
      </c>
      <c r="G102" s="1">
        <v>129523374</v>
      </c>
      <c r="H102" s="1">
        <v>0</v>
      </c>
      <c r="I102" s="1">
        <v>129523374</v>
      </c>
      <c r="J102" s="1">
        <v>0</v>
      </c>
      <c r="K102">
        <v>555520</v>
      </c>
      <c r="L102" s="1">
        <v>0</v>
      </c>
      <c r="M102" s="1">
        <v>0</v>
      </c>
    </row>
    <row r="103" spans="1:13" x14ac:dyDescent="0.25">
      <c r="A103" t="s">
        <v>144</v>
      </c>
      <c r="B103" t="s">
        <v>142</v>
      </c>
      <c r="C103" s="1">
        <v>129523374</v>
      </c>
      <c r="D103" s="1">
        <v>0</v>
      </c>
      <c r="E103" s="1">
        <v>0</v>
      </c>
      <c r="F103" s="1">
        <v>0</v>
      </c>
      <c r="G103" s="1">
        <v>129523374</v>
      </c>
      <c r="H103" s="1">
        <v>0</v>
      </c>
      <c r="I103" s="1">
        <v>129523374</v>
      </c>
      <c r="J103" s="1">
        <v>0</v>
      </c>
      <c r="K103">
        <v>555520</v>
      </c>
      <c r="L103" s="1">
        <v>0</v>
      </c>
      <c r="M103" s="1">
        <v>0</v>
      </c>
    </row>
    <row r="104" spans="1:13" x14ac:dyDescent="0.25">
      <c r="A104" t="s">
        <v>145</v>
      </c>
      <c r="B104" t="s">
        <v>146</v>
      </c>
      <c r="C104" s="1">
        <v>223000000</v>
      </c>
      <c r="D104" s="1">
        <v>0</v>
      </c>
      <c r="E104" s="1">
        <v>0</v>
      </c>
      <c r="F104" s="1">
        <v>0</v>
      </c>
      <c r="G104" s="1">
        <v>223000000</v>
      </c>
      <c r="H104" s="1">
        <v>17640662</v>
      </c>
      <c r="I104" s="1">
        <v>205359338</v>
      </c>
      <c r="J104" s="1">
        <v>9291462</v>
      </c>
      <c r="K104">
        <v>53646182</v>
      </c>
      <c r="L104" s="1">
        <v>5923227</v>
      </c>
      <c r="M104" s="1">
        <v>3368235</v>
      </c>
    </row>
    <row r="105" spans="1:13" x14ac:dyDescent="0.25">
      <c r="A105" t="s">
        <v>147</v>
      </c>
      <c r="B105" t="s">
        <v>146</v>
      </c>
      <c r="C105" s="1">
        <v>223000000</v>
      </c>
      <c r="D105" s="1">
        <v>0</v>
      </c>
      <c r="E105" s="1">
        <v>0</v>
      </c>
      <c r="F105" s="1">
        <v>0</v>
      </c>
      <c r="G105" s="1">
        <v>223000000</v>
      </c>
      <c r="H105" s="1">
        <v>17640662</v>
      </c>
      <c r="I105" s="1">
        <v>205359338</v>
      </c>
      <c r="J105" s="1">
        <v>9291462</v>
      </c>
      <c r="K105">
        <v>53646182</v>
      </c>
      <c r="L105" s="1">
        <v>5923227</v>
      </c>
      <c r="M105" s="1">
        <v>3368235</v>
      </c>
    </row>
    <row r="106" spans="1:13" x14ac:dyDescent="0.25">
      <c r="A106" t="s">
        <v>148</v>
      </c>
      <c r="B106" t="s">
        <v>146</v>
      </c>
      <c r="C106" s="1">
        <v>223000000</v>
      </c>
      <c r="D106" s="1">
        <v>0</v>
      </c>
      <c r="E106" s="1">
        <v>0</v>
      </c>
      <c r="F106" s="1">
        <v>0</v>
      </c>
      <c r="G106" s="1">
        <v>223000000</v>
      </c>
      <c r="H106" s="1">
        <v>17640662</v>
      </c>
      <c r="I106" s="1">
        <v>205359338</v>
      </c>
      <c r="J106" s="1">
        <v>9291462</v>
      </c>
      <c r="K106">
        <v>53646182</v>
      </c>
      <c r="L106" s="1">
        <v>5923227</v>
      </c>
      <c r="M106" s="1">
        <v>3368235</v>
      </c>
    </row>
    <row r="107" spans="1:13" x14ac:dyDescent="0.25">
      <c r="A107" t="s">
        <v>149</v>
      </c>
      <c r="B107" t="s">
        <v>150</v>
      </c>
      <c r="C107" s="1">
        <v>205579690</v>
      </c>
      <c r="D107" s="1">
        <v>0</v>
      </c>
      <c r="E107" s="1">
        <v>0</v>
      </c>
      <c r="F107" s="1">
        <v>0</v>
      </c>
      <c r="G107" s="1">
        <v>205579690</v>
      </c>
      <c r="H107" s="1">
        <v>0</v>
      </c>
      <c r="I107" s="1">
        <v>205579690</v>
      </c>
      <c r="J107" s="1">
        <v>0</v>
      </c>
      <c r="K107">
        <v>0</v>
      </c>
      <c r="L107" s="1">
        <v>0</v>
      </c>
      <c r="M107" s="1">
        <v>0</v>
      </c>
    </row>
    <row r="108" spans="1:13" x14ac:dyDescent="0.25">
      <c r="A108" t="s">
        <v>151</v>
      </c>
      <c r="B108" t="s">
        <v>152</v>
      </c>
      <c r="C108" s="1">
        <v>205579690</v>
      </c>
      <c r="D108" s="1">
        <v>0</v>
      </c>
      <c r="E108" s="1">
        <v>0</v>
      </c>
      <c r="F108" s="1">
        <v>0</v>
      </c>
      <c r="G108" s="1">
        <v>205579690</v>
      </c>
      <c r="H108" s="1">
        <v>0</v>
      </c>
      <c r="I108" s="1">
        <v>205579690</v>
      </c>
      <c r="J108" s="1">
        <v>0</v>
      </c>
      <c r="K108">
        <v>0</v>
      </c>
      <c r="L108" s="1">
        <v>0</v>
      </c>
      <c r="M108" s="1">
        <v>0</v>
      </c>
    </row>
    <row r="109" spans="1:13" x14ac:dyDescent="0.25">
      <c r="A109" t="s">
        <v>153</v>
      </c>
      <c r="B109" t="s">
        <v>152</v>
      </c>
      <c r="C109" s="1">
        <v>205579690</v>
      </c>
      <c r="D109" s="1">
        <v>0</v>
      </c>
      <c r="E109" s="1">
        <v>0</v>
      </c>
      <c r="F109" s="1">
        <v>0</v>
      </c>
      <c r="G109" s="1">
        <v>205579690</v>
      </c>
      <c r="H109" s="1">
        <v>0</v>
      </c>
      <c r="I109" s="1">
        <v>205579690</v>
      </c>
      <c r="J109" s="1">
        <v>0</v>
      </c>
      <c r="K109">
        <v>0</v>
      </c>
      <c r="L109" s="1">
        <v>0</v>
      </c>
      <c r="M109" s="1">
        <v>0</v>
      </c>
    </row>
    <row r="110" spans="1:13" x14ac:dyDescent="0.25">
      <c r="A110" t="s">
        <v>154</v>
      </c>
      <c r="B110" t="s">
        <v>155</v>
      </c>
      <c r="C110" s="1">
        <v>187154143</v>
      </c>
      <c r="D110" s="1">
        <v>0</v>
      </c>
      <c r="E110" s="1">
        <v>0</v>
      </c>
      <c r="F110" s="1">
        <v>0</v>
      </c>
      <c r="G110" s="1">
        <v>187154143</v>
      </c>
      <c r="H110" s="1">
        <v>20941850</v>
      </c>
      <c r="I110" s="1">
        <v>166212293</v>
      </c>
      <c r="J110" s="1">
        <v>2227970</v>
      </c>
      <c r="K110">
        <v>2628206</v>
      </c>
      <c r="L110" s="1">
        <v>2227970</v>
      </c>
      <c r="M110" s="1">
        <v>0</v>
      </c>
    </row>
    <row r="111" spans="1:13" x14ac:dyDescent="0.25">
      <c r="A111" t="s">
        <v>156</v>
      </c>
      <c r="B111" t="s">
        <v>155</v>
      </c>
      <c r="C111" s="1">
        <v>187154143</v>
      </c>
      <c r="D111" s="1">
        <v>0</v>
      </c>
      <c r="E111" s="1">
        <v>0</v>
      </c>
      <c r="F111" s="1">
        <v>0</v>
      </c>
      <c r="G111" s="1">
        <v>187154143</v>
      </c>
      <c r="H111" s="1">
        <v>20941850</v>
      </c>
      <c r="I111" s="1">
        <v>166212293</v>
      </c>
      <c r="J111" s="1">
        <v>2227970</v>
      </c>
      <c r="K111">
        <v>2628206</v>
      </c>
      <c r="L111" s="1">
        <v>2227970</v>
      </c>
      <c r="M111" s="1">
        <v>0</v>
      </c>
    </row>
    <row r="112" spans="1:13" x14ac:dyDescent="0.25">
      <c r="A112" t="s">
        <v>157</v>
      </c>
      <c r="B112" t="s">
        <v>158</v>
      </c>
      <c r="C112" s="1">
        <v>187154143</v>
      </c>
      <c r="D112" s="1">
        <v>0</v>
      </c>
      <c r="E112" s="1">
        <v>0</v>
      </c>
      <c r="F112" s="1">
        <v>0</v>
      </c>
      <c r="G112" s="1">
        <v>187154143</v>
      </c>
      <c r="H112" s="1">
        <v>20941850</v>
      </c>
      <c r="I112" s="1">
        <v>166212293</v>
      </c>
      <c r="J112" s="1">
        <v>2227970</v>
      </c>
      <c r="K112">
        <v>2628206</v>
      </c>
      <c r="L112" s="1">
        <v>2227970</v>
      </c>
      <c r="M112" s="1">
        <v>0</v>
      </c>
    </row>
    <row r="113" spans="1:13" x14ac:dyDescent="0.25">
      <c r="A113" s="4">
        <v>10003</v>
      </c>
      <c r="B113" s="4" t="s">
        <v>159</v>
      </c>
      <c r="C113" s="5">
        <v>6118101385</v>
      </c>
      <c r="D113" s="5">
        <v>0</v>
      </c>
      <c r="E113" s="5">
        <v>0</v>
      </c>
      <c r="F113" s="5">
        <v>0</v>
      </c>
      <c r="G113" s="5">
        <v>6118101385</v>
      </c>
      <c r="H113" s="5">
        <v>81273387</v>
      </c>
      <c r="I113" s="5">
        <v>6036827998</v>
      </c>
      <c r="J113" s="5">
        <v>81273387</v>
      </c>
      <c r="K113" s="4">
        <v>777780750</v>
      </c>
      <c r="L113" s="5">
        <v>0</v>
      </c>
      <c r="M113" s="5">
        <v>81273387</v>
      </c>
    </row>
    <row r="114" spans="1:13" x14ac:dyDescent="0.25">
      <c r="A114" t="s">
        <v>160</v>
      </c>
      <c r="B114" t="s">
        <v>161</v>
      </c>
      <c r="C114" s="1">
        <v>5812950350</v>
      </c>
      <c r="D114" s="1">
        <v>0</v>
      </c>
      <c r="E114" s="1">
        <v>0</v>
      </c>
      <c r="F114" s="1">
        <v>0</v>
      </c>
      <c r="G114" s="1">
        <v>5812950350</v>
      </c>
      <c r="H114" s="1">
        <v>0</v>
      </c>
      <c r="I114" s="1">
        <v>5812950350</v>
      </c>
      <c r="J114" s="1">
        <v>0</v>
      </c>
      <c r="K114">
        <v>696507363</v>
      </c>
      <c r="L114" s="1">
        <v>0</v>
      </c>
      <c r="M114" s="1">
        <v>0</v>
      </c>
    </row>
    <row r="115" spans="1:13" x14ac:dyDescent="0.25">
      <c r="A115" t="s">
        <v>162</v>
      </c>
      <c r="B115" t="s">
        <v>163</v>
      </c>
      <c r="C115" s="1">
        <v>5812950350</v>
      </c>
      <c r="D115" s="1">
        <v>0</v>
      </c>
      <c r="E115" s="1">
        <v>0</v>
      </c>
      <c r="F115" s="1">
        <v>0</v>
      </c>
      <c r="G115" s="1">
        <v>5812950350</v>
      </c>
      <c r="H115" s="1">
        <v>0</v>
      </c>
      <c r="I115" s="1">
        <v>5812950350</v>
      </c>
      <c r="J115" s="1">
        <v>0</v>
      </c>
      <c r="K115">
        <v>696507363</v>
      </c>
      <c r="L115" s="1">
        <v>0</v>
      </c>
      <c r="M115" s="1">
        <v>0</v>
      </c>
    </row>
    <row r="116" spans="1:13" x14ac:dyDescent="0.25">
      <c r="A116" t="s">
        <v>164</v>
      </c>
      <c r="B116" t="s">
        <v>165</v>
      </c>
      <c r="C116" s="1">
        <v>110095000</v>
      </c>
      <c r="D116" s="1">
        <v>0</v>
      </c>
      <c r="E116" s="1">
        <v>0</v>
      </c>
      <c r="F116" s="1">
        <v>0</v>
      </c>
      <c r="G116" s="1">
        <v>110095000</v>
      </c>
      <c r="H116" s="1">
        <v>0</v>
      </c>
      <c r="I116" s="1">
        <v>110095000</v>
      </c>
      <c r="J116" s="1">
        <v>0</v>
      </c>
      <c r="K116">
        <v>0</v>
      </c>
      <c r="L116" s="1">
        <v>0</v>
      </c>
      <c r="M116" s="1">
        <v>0</v>
      </c>
    </row>
    <row r="117" spans="1:13" x14ac:dyDescent="0.25">
      <c r="A117" t="s">
        <v>166</v>
      </c>
      <c r="B117" t="s">
        <v>167</v>
      </c>
      <c r="C117" s="1">
        <v>15000000</v>
      </c>
      <c r="D117" s="1">
        <v>0</v>
      </c>
      <c r="E117" s="1">
        <v>0</v>
      </c>
      <c r="F117" s="1">
        <v>0</v>
      </c>
      <c r="G117" s="1">
        <v>15000000</v>
      </c>
      <c r="H117" s="1">
        <v>0</v>
      </c>
      <c r="I117" s="1">
        <v>15000000</v>
      </c>
      <c r="J117" s="1">
        <v>0</v>
      </c>
      <c r="K117">
        <v>0</v>
      </c>
      <c r="L117" s="1">
        <v>0</v>
      </c>
      <c r="M117" s="1">
        <v>0</v>
      </c>
    </row>
    <row r="118" spans="1:13" x14ac:dyDescent="0.25">
      <c r="A118" t="s">
        <v>168</v>
      </c>
      <c r="B118" t="s">
        <v>169</v>
      </c>
      <c r="C118" s="1">
        <v>15000000</v>
      </c>
      <c r="D118" s="1">
        <v>0</v>
      </c>
      <c r="E118" s="1">
        <v>0</v>
      </c>
      <c r="F118" s="1">
        <v>0</v>
      </c>
      <c r="G118" s="1">
        <v>15000000</v>
      </c>
      <c r="H118" s="1">
        <v>0</v>
      </c>
      <c r="I118" s="1">
        <v>15000000</v>
      </c>
      <c r="J118" s="1">
        <v>0</v>
      </c>
      <c r="K118">
        <v>0</v>
      </c>
      <c r="L118" s="1">
        <v>0</v>
      </c>
      <c r="M118" s="1">
        <v>0</v>
      </c>
    </row>
    <row r="119" spans="1:13" x14ac:dyDescent="0.25">
      <c r="A119" t="s">
        <v>170</v>
      </c>
      <c r="B119" t="s">
        <v>171</v>
      </c>
      <c r="C119" s="1">
        <v>95095000</v>
      </c>
      <c r="D119" s="1">
        <v>0</v>
      </c>
      <c r="E119" s="1">
        <v>0</v>
      </c>
      <c r="F119" s="1">
        <v>0</v>
      </c>
      <c r="G119" s="1">
        <v>95095000</v>
      </c>
      <c r="H119" s="1">
        <v>0</v>
      </c>
      <c r="I119" s="1">
        <v>95095000</v>
      </c>
      <c r="J119" s="1">
        <v>0</v>
      </c>
      <c r="K119">
        <v>0</v>
      </c>
      <c r="L119" s="1">
        <v>0</v>
      </c>
      <c r="M119" s="1">
        <v>0</v>
      </c>
    </row>
    <row r="120" spans="1:13" x14ac:dyDescent="0.25">
      <c r="A120" t="s">
        <v>172</v>
      </c>
      <c r="B120" t="s">
        <v>173</v>
      </c>
      <c r="C120" s="1">
        <v>95095000</v>
      </c>
      <c r="D120" s="1">
        <v>0</v>
      </c>
      <c r="E120" s="1">
        <v>0</v>
      </c>
      <c r="F120" s="1">
        <v>0</v>
      </c>
      <c r="G120" s="1">
        <v>95095000</v>
      </c>
      <c r="H120" s="1">
        <v>0</v>
      </c>
      <c r="I120" s="1">
        <v>95095000</v>
      </c>
      <c r="J120" s="1">
        <v>0</v>
      </c>
      <c r="K120">
        <v>0</v>
      </c>
      <c r="L120" s="1">
        <v>0</v>
      </c>
      <c r="M120" s="1">
        <v>0</v>
      </c>
    </row>
    <row r="121" spans="1:13" x14ac:dyDescent="0.25">
      <c r="A121" t="s">
        <v>174</v>
      </c>
      <c r="B121" t="s">
        <v>175</v>
      </c>
      <c r="C121" s="1">
        <v>5702855350</v>
      </c>
      <c r="D121" s="1">
        <v>0</v>
      </c>
      <c r="E121" s="1">
        <v>0</v>
      </c>
      <c r="F121" s="1">
        <v>0</v>
      </c>
      <c r="G121" s="1">
        <v>5702855350</v>
      </c>
      <c r="H121" s="1">
        <v>0</v>
      </c>
      <c r="I121" s="1">
        <v>5702855350</v>
      </c>
      <c r="J121" s="1">
        <v>0</v>
      </c>
      <c r="K121">
        <v>696507363</v>
      </c>
      <c r="L121" s="1">
        <v>0</v>
      </c>
      <c r="M121" s="1">
        <v>0</v>
      </c>
    </row>
    <row r="122" spans="1:13" x14ac:dyDescent="0.25">
      <c r="A122" t="s">
        <v>176</v>
      </c>
      <c r="B122" t="s">
        <v>175</v>
      </c>
      <c r="C122" s="1">
        <v>5702855350</v>
      </c>
      <c r="D122" s="1">
        <v>0</v>
      </c>
      <c r="E122" s="1">
        <v>0</v>
      </c>
      <c r="F122" s="1">
        <v>0</v>
      </c>
      <c r="G122" s="1">
        <v>5702855350</v>
      </c>
      <c r="H122" s="1">
        <v>0</v>
      </c>
      <c r="I122" s="1">
        <v>5702855350</v>
      </c>
      <c r="J122" s="1">
        <v>0</v>
      </c>
      <c r="K122">
        <v>696507363</v>
      </c>
      <c r="L122" s="1">
        <v>0</v>
      </c>
      <c r="M122" s="1">
        <v>0</v>
      </c>
    </row>
    <row r="123" spans="1:13" x14ac:dyDescent="0.25">
      <c r="A123" t="s">
        <v>177</v>
      </c>
      <c r="B123" t="s">
        <v>178</v>
      </c>
      <c r="C123" s="1">
        <v>5702855350</v>
      </c>
      <c r="D123" s="1">
        <v>0</v>
      </c>
      <c r="E123" s="1">
        <v>0</v>
      </c>
      <c r="F123" s="1">
        <v>0</v>
      </c>
      <c r="G123" s="1">
        <v>5702855350</v>
      </c>
      <c r="H123" s="1">
        <v>0</v>
      </c>
      <c r="I123" s="1">
        <v>5702855350</v>
      </c>
      <c r="J123" s="1">
        <v>0</v>
      </c>
      <c r="K123">
        <v>696507363</v>
      </c>
      <c r="L123" s="1">
        <v>0</v>
      </c>
      <c r="M123" s="1">
        <v>0</v>
      </c>
    </row>
    <row r="124" spans="1:13" x14ac:dyDescent="0.25">
      <c r="A124" t="s">
        <v>179</v>
      </c>
      <c r="B124" t="s">
        <v>180</v>
      </c>
      <c r="C124" s="1">
        <v>305151035</v>
      </c>
      <c r="D124" s="1">
        <v>0</v>
      </c>
      <c r="E124" s="1">
        <v>0</v>
      </c>
      <c r="F124" s="1">
        <v>0</v>
      </c>
      <c r="G124" s="1">
        <v>305151035</v>
      </c>
      <c r="H124" s="1">
        <v>81273387</v>
      </c>
      <c r="I124" s="1">
        <v>223877648</v>
      </c>
      <c r="J124" s="1">
        <v>81273387</v>
      </c>
      <c r="K124">
        <v>81273387</v>
      </c>
      <c r="L124" s="1">
        <v>0</v>
      </c>
      <c r="M124" s="1">
        <v>81273387</v>
      </c>
    </row>
    <row r="125" spans="1:13" x14ac:dyDescent="0.25">
      <c r="A125" t="s">
        <v>181</v>
      </c>
      <c r="B125" t="s">
        <v>182</v>
      </c>
      <c r="C125" s="1">
        <v>172043000</v>
      </c>
      <c r="D125" s="1">
        <v>0</v>
      </c>
      <c r="E125" s="1">
        <v>0</v>
      </c>
      <c r="F125" s="1">
        <v>0</v>
      </c>
      <c r="G125" s="1">
        <v>172043000</v>
      </c>
      <c r="H125" s="1">
        <v>0</v>
      </c>
      <c r="I125" s="1">
        <v>172043000</v>
      </c>
      <c r="J125" s="1">
        <v>0</v>
      </c>
      <c r="K125">
        <v>0</v>
      </c>
      <c r="L125" s="1">
        <v>0</v>
      </c>
      <c r="M125" s="1">
        <v>0</v>
      </c>
    </row>
    <row r="126" spans="1:13" x14ac:dyDescent="0.25">
      <c r="A126" t="s">
        <v>183</v>
      </c>
      <c r="B126" t="s">
        <v>182</v>
      </c>
      <c r="C126" s="1">
        <v>172043000</v>
      </c>
      <c r="D126" s="1">
        <v>0</v>
      </c>
      <c r="E126" s="1">
        <v>0</v>
      </c>
      <c r="F126" s="1">
        <v>0</v>
      </c>
      <c r="G126" s="1">
        <v>172043000</v>
      </c>
      <c r="H126" s="1">
        <v>0</v>
      </c>
      <c r="I126" s="1">
        <v>172043000</v>
      </c>
      <c r="J126" s="1">
        <v>0</v>
      </c>
      <c r="K126">
        <v>0</v>
      </c>
      <c r="L126" s="1">
        <v>0</v>
      </c>
      <c r="M126" s="1">
        <v>0</v>
      </c>
    </row>
    <row r="127" spans="1:13" x14ac:dyDescent="0.25">
      <c r="A127" t="s">
        <v>184</v>
      </c>
      <c r="B127" t="s">
        <v>182</v>
      </c>
      <c r="C127" s="1">
        <v>136150086</v>
      </c>
      <c r="D127" s="1">
        <v>0</v>
      </c>
      <c r="E127" s="1">
        <v>0</v>
      </c>
      <c r="F127" s="1">
        <v>0</v>
      </c>
      <c r="G127" s="1">
        <v>136150086</v>
      </c>
      <c r="H127" s="1">
        <v>0</v>
      </c>
      <c r="I127" s="1">
        <v>136150086</v>
      </c>
      <c r="J127" s="1">
        <v>0</v>
      </c>
      <c r="K127">
        <v>0</v>
      </c>
      <c r="L127" s="1">
        <v>0</v>
      </c>
      <c r="M127" s="1">
        <v>0</v>
      </c>
    </row>
    <row r="128" spans="1:13" x14ac:dyDescent="0.25">
      <c r="A128" t="s">
        <v>185</v>
      </c>
      <c r="B128" t="s">
        <v>182</v>
      </c>
      <c r="C128" s="1">
        <v>136150086</v>
      </c>
      <c r="D128" s="1">
        <v>0</v>
      </c>
      <c r="E128" s="1">
        <v>0</v>
      </c>
      <c r="F128" s="1">
        <v>0</v>
      </c>
      <c r="G128" s="1">
        <v>136150086</v>
      </c>
      <c r="H128" s="1">
        <v>0</v>
      </c>
      <c r="I128" s="1">
        <v>136150086</v>
      </c>
      <c r="J128" s="1">
        <v>0</v>
      </c>
      <c r="K128">
        <v>0</v>
      </c>
      <c r="L128" s="1">
        <v>0</v>
      </c>
      <c r="M128" s="1">
        <v>0</v>
      </c>
    </row>
    <row r="129" spans="1:13" x14ac:dyDescent="0.25">
      <c r="A129" t="s">
        <v>186</v>
      </c>
      <c r="B129" t="s">
        <v>182</v>
      </c>
      <c r="C129" s="1">
        <v>35892914</v>
      </c>
      <c r="D129" s="1">
        <v>0</v>
      </c>
      <c r="E129" s="1">
        <v>0</v>
      </c>
      <c r="F129" s="1">
        <v>0</v>
      </c>
      <c r="G129" s="1">
        <v>35892914</v>
      </c>
      <c r="H129" s="1">
        <v>0</v>
      </c>
      <c r="I129" s="1">
        <v>35892914</v>
      </c>
      <c r="J129" s="1">
        <v>0</v>
      </c>
      <c r="K129">
        <v>0</v>
      </c>
      <c r="L129" s="1">
        <v>0</v>
      </c>
      <c r="M129" s="1">
        <v>0</v>
      </c>
    </row>
    <row r="130" spans="1:13" x14ac:dyDescent="0.25">
      <c r="A130" t="s">
        <v>187</v>
      </c>
      <c r="B130" t="s">
        <v>182</v>
      </c>
      <c r="C130" s="1">
        <v>35892914</v>
      </c>
      <c r="D130" s="1">
        <v>0</v>
      </c>
      <c r="E130" s="1">
        <v>0</v>
      </c>
      <c r="F130" s="1">
        <v>0</v>
      </c>
      <c r="G130" s="1">
        <v>35892914</v>
      </c>
      <c r="H130" s="1">
        <v>0</v>
      </c>
      <c r="I130" s="1">
        <v>35892914</v>
      </c>
      <c r="J130" s="1">
        <v>0</v>
      </c>
      <c r="K130">
        <v>0</v>
      </c>
      <c r="L130" s="1">
        <v>0</v>
      </c>
      <c r="M130" s="1">
        <v>0</v>
      </c>
    </row>
    <row r="131" spans="1:13" x14ac:dyDescent="0.25">
      <c r="A131" t="s">
        <v>188</v>
      </c>
      <c r="B131" t="s">
        <v>189</v>
      </c>
      <c r="C131" s="1">
        <v>133108035</v>
      </c>
      <c r="D131" s="1">
        <v>0</v>
      </c>
      <c r="E131" s="1">
        <v>0</v>
      </c>
      <c r="F131" s="1">
        <v>0</v>
      </c>
      <c r="G131" s="1">
        <v>133108035</v>
      </c>
      <c r="H131" s="1">
        <v>81273387</v>
      </c>
      <c r="I131" s="1">
        <v>51834648</v>
      </c>
      <c r="J131" s="1">
        <v>81273387</v>
      </c>
      <c r="K131">
        <v>81273387</v>
      </c>
      <c r="L131" s="1">
        <v>0</v>
      </c>
      <c r="M131" s="1">
        <v>81273387</v>
      </c>
    </row>
    <row r="132" spans="1:13" x14ac:dyDescent="0.25">
      <c r="A132" t="s">
        <v>190</v>
      </c>
      <c r="B132" t="s">
        <v>191</v>
      </c>
      <c r="C132" s="1">
        <v>133108035</v>
      </c>
      <c r="D132" s="1">
        <v>0</v>
      </c>
      <c r="E132" s="1">
        <v>0</v>
      </c>
      <c r="F132" s="1">
        <v>0</v>
      </c>
      <c r="G132" s="1">
        <v>133108035</v>
      </c>
      <c r="H132" s="1">
        <v>81273387</v>
      </c>
      <c r="I132" s="1">
        <v>51834648</v>
      </c>
      <c r="J132" s="1">
        <v>81273387</v>
      </c>
      <c r="K132">
        <v>81273387</v>
      </c>
      <c r="L132" s="1">
        <v>0</v>
      </c>
      <c r="M132" s="1">
        <v>81273387</v>
      </c>
    </row>
    <row r="133" spans="1:13" x14ac:dyDescent="0.25">
      <c r="A133" t="s">
        <v>192</v>
      </c>
      <c r="B133" t="s">
        <v>191</v>
      </c>
      <c r="C133" s="1">
        <v>133108035</v>
      </c>
      <c r="D133" s="1">
        <v>0</v>
      </c>
      <c r="E133" s="1">
        <v>0</v>
      </c>
      <c r="F133" s="1">
        <v>0</v>
      </c>
      <c r="G133" s="1">
        <v>133108035</v>
      </c>
      <c r="H133" s="1">
        <v>81273387</v>
      </c>
      <c r="I133" s="1">
        <v>51834648</v>
      </c>
      <c r="J133" s="1">
        <v>81273387</v>
      </c>
      <c r="K133">
        <v>81273387</v>
      </c>
      <c r="L133" s="1">
        <v>0</v>
      </c>
      <c r="M133" s="1">
        <v>81273387</v>
      </c>
    </row>
    <row r="134" spans="1:13" x14ac:dyDescent="0.25">
      <c r="A134" t="s">
        <v>193</v>
      </c>
      <c r="B134" t="s">
        <v>194</v>
      </c>
      <c r="C134" s="1">
        <v>133108035</v>
      </c>
      <c r="D134" s="1">
        <v>0</v>
      </c>
      <c r="E134" s="1">
        <v>0</v>
      </c>
      <c r="F134" s="1">
        <v>0</v>
      </c>
      <c r="G134" s="1">
        <v>133108035</v>
      </c>
      <c r="H134" s="1">
        <v>81273387</v>
      </c>
      <c r="I134" s="1">
        <v>51834648</v>
      </c>
      <c r="J134" s="1">
        <v>81273387</v>
      </c>
      <c r="K134">
        <v>81273387</v>
      </c>
      <c r="L134" s="1">
        <v>0</v>
      </c>
      <c r="M134" s="1">
        <v>81273387</v>
      </c>
    </row>
    <row r="135" spans="1:13" x14ac:dyDescent="0.25">
      <c r="A135" t="s">
        <v>0</v>
      </c>
    </row>
    <row r="136" spans="1:13" x14ac:dyDescent="0.25">
      <c r="A136" t="s">
        <v>195</v>
      </c>
      <c r="B136">
        <v>11848544771</v>
      </c>
      <c r="C136" s="1">
        <v>0</v>
      </c>
      <c r="D136" s="1">
        <v>0</v>
      </c>
      <c r="E136" s="1">
        <v>0</v>
      </c>
      <c r="F136" s="1">
        <v>11848544771</v>
      </c>
      <c r="G136" s="1">
        <v>4252455461</v>
      </c>
      <c r="H136" s="1">
        <v>7596089310</v>
      </c>
      <c r="I136" s="1">
        <v>318347572</v>
      </c>
      <c r="J136" s="1">
        <v>216432322</v>
      </c>
      <c r="K136">
        <v>216432322</v>
      </c>
      <c r="L136" s="1">
        <v>101915250</v>
      </c>
    </row>
    <row r="137" spans="1:13" x14ac:dyDescent="0.25">
      <c r="A137" t="s">
        <v>0</v>
      </c>
    </row>
    <row r="138" spans="1:13" x14ac:dyDescent="0.25">
      <c r="A138" t="s">
        <v>0</v>
      </c>
    </row>
    <row r="139" spans="1:13" x14ac:dyDescent="0.25">
      <c r="A139" t="s">
        <v>0</v>
      </c>
    </row>
    <row r="140" spans="1:13" x14ac:dyDescent="0.25">
      <c r="C140" s="6">
        <f>C10+C15+C20+C34+C41+C45+C56+C62+C67</f>
        <v>3527382677</v>
      </c>
    </row>
    <row r="141" spans="1:13" x14ac:dyDescent="0.25">
      <c r="A141" t="s">
        <v>0</v>
      </c>
    </row>
  </sheetData>
  <autoFilter ref="A6:N141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="80" zoomScaleNormal="80" workbookViewId="0">
      <selection activeCell="D9" sqref="D9"/>
    </sheetView>
  </sheetViews>
  <sheetFormatPr baseColWidth="10" defaultRowHeight="15" x14ac:dyDescent="0.25"/>
  <cols>
    <col min="1" max="1" width="38.28515625" customWidth="1"/>
    <col min="2" max="2" width="18" style="8" bestFit="1" customWidth="1"/>
    <col min="3" max="3" width="14.28515625" style="8" customWidth="1"/>
    <col min="4" max="4" width="18" style="8" bestFit="1" customWidth="1"/>
    <col min="5" max="5" width="19.28515625" style="8" customWidth="1"/>
    <col min="6" max="6" width="7.85546875" style="7" customWidth="1"/>
    <col min="7" max="7" width="16.5703125" style="8" customWidth="1"/>
    <col min="8" max="8" width="8.28515625" style="7" customWidth="1"/>
    <col min="9" max="9" width="16.85546875" style="8" customWidth="1"/>
    <col min="10" max="10" width="8" style="7" customWidth="1"/>
    <col min="11" max="11" width="17.140625" style="8" customWidth="1"/>
    <col min="12" max="12" width="8" style="1" customWidth="1"/>
    <col min="13" max="16384" width="11.42578125" style="30"/>
  </cols>
  <sheetData>
    <row r="1" spans="1:12" x14ac:dyDescent="0.25">
      <c r="A1" s="24" t="s">
        <v>216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x14ac:dyDescent="0.25">
      <c r="A2" s="24" t="s">
        <v>234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x14ac:dyDescent="0.25">
      <c r="A3" s="25" t="s">
        <v>240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x14ac:dyDescent="0.25">
      <c r="A4" s="26" t="s">
        <v>230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s="31" customFormat="1" ht="47.25" x14ac:dyDescent="0.25">
      <c r="A5" s="9" t="s">
        <v>211</v>
      </c>
      <c r="B5" s="9" t="s">
        <v>198</v>
      </c>
      <c r="C5" s="9" t="s">
        <v>233</v>
      </c>
      <c r="D5" s="9" t="s">
        <v>202</v>
      </c>
      <c r="E5" s="9" t="s">
        <v>227</v>
      </c>
      <c r="F5" s="10" t="s">
        <v>212</v>
      </c>
      <c r="G5" s="23" t="s">
        <v>228</v>
      </c>
      <c r="H5" s="10" t="s">
        <v>213</v>
      </c>
      <c r="I5" s="9" t="s">
        <v>208</v>
      </c>
      <c r="J5" s="10" t="s">
        <v>214</v>
      </c>
      <c r="K5" s="9" t="s">
        <v>229</v>
      </c>
      <c r="L5" s="10" t="s">
        <v>215</v>
      </c>
    </row>
    <row r="6" spans="1:12" s="32" customFormat="1" ht="33" customHeight="1" x14ac:dyDescent="0.2">
      <c r="A6" s="19" t="s">
        <v>222</v>
      </c>
      <c r="B6" s="20">
        <v>2499468350</v>
      </c>
      <c r="C6" s="20">
        <v>0</v>
      </c>
      <c r="D6" s="20">
        <f>+B6+C6</f>
        <v>2499468350</v>
      </c>
      <c r="E6" s="21">
        <v>2499468350</v>
      </c>
      <c r="F6" s="22">
        <f>+E6/D6</f>
        <v>1</v>
      </c>
      <c r="G6" s="20">
        <v>528095434</v>
      </c>
      <c r="H6" s="22">
        <f>+G6/D6</f>
        <v>0.21128310506512316</v>
      </c>
      <c r="I6" s="20">
        <v>528095434</v>
      </c>
      <c r="J6" s="22">
        <f>+I6/D6</f>
        <v>0.21128310506512316</v>
      </c>
      <c r="K6" s="20">
        <v>528095434</v>
      </c>
      <c r="L6" s="22">
        <f>+K6/D6</f>
        <v>0.21128310506512316</v>
      </c>
    </row>
    <row r="7" spans="1:12" s="32" customFormat="1" ht="33" customHeight="1" x14ac:dyDescent="0.2">
      <c r="A7" s="19" t="s">
        <v>223</v>
      </c>
      <c r="B7" s="20">
        <v>239812000</v>
      </c>
      <c r="C7" s="20">
        <v>0</v>
      </c>
      <c r="D7" s="20">
        <f>+B7+C7</f>
        <v>239812000</v>
      </c>
      <c r="E7" s="21">
        <v>239812000</v>
      </c>
      <c r="F7" s="22">
        <f t="shared" ref="F7:F22" si="0">+E7/D7</f>
        <v>1</v>
      </c>
      <c r="G7" s="20">
        <v>47847005</v>
      </c>
      <c r="H7" s="22">
        <f t="shared" ref="H7:H22" si="1">+G7/D7</f>
        <v>0.1995188105682785</v>
      </c>
      <c r="I7" s="20">
        <v>47847005</v>
      </c>
      <c r="J7" s="22">
        <f t="shared" ref="J7:J22" si="2">+I7/D7</f>
        <v>0.1995188105682785</v>
      </c>
      <c r="K7" s="20">
        <v>47847005</v>
      </c>
      <c r="L7" s="22">
        <f t="shared" ref="L7:L22" si="3">+K7/D7</f>
        <v>0.1995188105682785</v>
      </c>
    </row>
    <row r="8" spans="1:12" s="33" customFormat="1" ht="33" customHeight="1" x14ac:dyDescent="0.2">
      <c r="A8" s="19" t="s">
        <v>237</v>
      </c>
      <c r="B8" s="20">
        <v>618100363</v>
      </c>
      <c r="C8" s="20">
        <v>0</v>
      </c>
      <c r="D8" s="20">
        <f>+B8+C8</f>
        <v>618100363</v>
      </c>
      <c r="E8" s="21">
        <v>618100363</v>
      </c>
      <c r="F8" s="22">
        <f t="shared" si="0"/>
        <v>1</v>
      </c>
      <c r="G8" s="20">
        <v>51660755</v>
      </c>
      <c r="H8" s="22">
        <f t="shared" si="1"/>
        <v>8.3579881346874413E-2</v>
      </c>
      <c r="I8" s="20">
        <v>51660755</v>
      </c>
      <c r="J8" s="22">
        <f t="shared" si="2"/>
        <v>8.3579881346874413E-2</v>
      </c>
      <c r="K8" s="20">
        <v>51660755</v>
      </c>
      <c r="L8" s="22">
        <f t="shared" si="3"/>
        <v>8.3579881346874413E-2</v>
      </c>
    </row>
    <row r="9" spans="1:12" s="33" customFormat="1" ht="33" customHeight="1" x14ac:dyDescent="0.2">
      <c r="A9" s="19" t="s">
        <v>224</v>
      </c>
      <c r="B9" s="20">
        <v>93214294</v>
      </c>
      <c r="C9" s="20">
        <v>0</v>
      </c>
      <c r="D9" s="20">
        <f>+B9-C9</f>
        <v>93214294</v>
      </c>
      <c r="E9" s="21">
        <v>93214294</v>
      </c>
      <c r="F9" s="22">
        <f t="shared" si="0"/>
        <v>1</v>
      </c>
      <c r="G9" s="20">
        <v>33459096</v>
      </c>
      <c r="H9" s="22">
        <f t="shared" si="1"/>
        <v>0.35894812441533913</v>
      </c>
      <c r="I9" s="20">
        <v>33459096</v>
      </c>
      <c r="J9" s="22">
        <f t="shared" si="2"/>
        <v>0.35894812441533913</v>
      </c>
      <c r="K9" s="20">
        <v>33459096</v>
      </c>
      <c r="L9" s="22">
        <f t="shared" si="3"/>
        <v>0.35894812441533913</v>
      </c>
    </row>
    <row r="10" spans="1:12" s="33" customFormat="1" ht="33" customHeight="1" x14ac:dyDescent="0.2">
      <c r="A10" s="19" t="s">
        <v>232</v>
      </c>
      <c r="B10" s="20">
        <v>212950870</v>
      </c>
      <c r="C10" s="20">
        <v>0</v>
      </c>
      <c r="D10" s="20">
        <f>+B10+C10</f>
        <v>212950870</v>
      </c>
      <c r="E10" s="21">
        <v>194129670</v>
      </c>
      <c r="F10" s="22">
        <f t="shared" si="0"/>
        <v>0.91161717254313168</v>
      </c>
      <c r="G10" s="20">
        <v>170442619</v>
      </c>
      <c r="H10" s="22">
        <f t="shared" si="1"/>
        <v>0.80038470375819548</v>
      </c>
      <c r="I10" s="20">
        <v>30455912</v>
      </c>
      <c r="J10" s="22">
        <f t="shared" si="2"/>
        <v>0.1430184906030203</v>
      </c>
      <c r="K10" s="20">
        <v>30455912</v>
      </c>
      <c r="L10" s="22">
        <f t="shared" si="3"/>
        <v>0.1430184906030203</v>
      </c>
    </row>
    <row r="11" spans="1:12" s="33" customFormat="1" ht="33" customHeight="1" x14ac:dyDescent="0.2">
      <c r="A11" s="19" t="s">
        <v>238</v>
      </c>
      <c r="B11" s="20">
        <v>1088139758</v>
      </c>
      <c r="C11" s="20">
        <v>0</v>
      </c>
      <c r="D11" s="20">
        <f>+B11+C11</f>
        <v>1088139758</v>
      </c>
      <c r="E11" s="21">
        <v>1088139758</v>
      </c>
      <c r="F11" s="22">
        <f t="shared" si="0"/>
        <v>1</v>
      </c>
      <c r="G11" s="20">
        <v>151558803</v>
      </c>
      <c r="H11" s="22">
        <f t="shared" si="1"/>
        <v>0.13928247900670862</v>
      </c>
      <c r="I11" s="20">
        <v>151558803</v>
      </c>
      <c r="J11" s="22">
        <f t="shared" si="2"/>
        <v>0.13928247900670862</v>
      </c>
      <c r="K11" s="20">
        <v>151558803</v>
      </c>
      <c r="L11" s="22">
        <f t="shared" si="3"/>
        <v>0.13928247900670862</v>
      </c>
    </row>
    <row r="12" spans="1:12" s="34" customFormat="1" ht="33" customHeight="1" x14ac:dyDescent="0.25">
      <c r="A12" s="11" t="s">
        <v>210</v>
      </c>
      <c r="B12" s="12">
        <f>SUM(B6:B11)</f>
        <v>4751685635</v>
      </c>
      <c r="C12" s="12">
        <f t="shared" ref="C12:E12" si="4">SUM(C6:C11)</f>
        <v>0</v>
      </c>
      <c r="D12" s="12">
        <f t="shared" si="4"/>
        <v>4751685635</v>
      </c>
      <c r="E12" s="12">
        <f t="shared" si="4"/>
        <v>4732864435</v>
      </c>
      <c r="F12" s="27">
        <f t="shared" si="0"/>
        <v>0.9960390477304798</v>
      </c>
      <c r="G12" s="12">
        <f>SUM(G6:G11)</f>
        <v>983063712</v>
      </c>
      <c r="H12" s="27">
        <f t="shared" si="1"/>
        <v>0.20688736324620094</v>
      </c>
      <c r="I12" s="12">
        <f>SUM(I6:I11)</f>
        <v>843077005</v>
      </c>
      <c r="J12" s="27">
        <f t="shared" si="2"/>
        <v>0.17742693220066105</v>
      </c>
      <c r="K12" s="12">
        <f>SUM(K6:K11)</f>
        <v>843077005</v>
      </c>
      <c r="L12" s="27">
        <f>+K12/D12</f>
        <v>0.17742693220066105</v>
      </c>
    </row>
    <row r="13" spans="1:12" s="32" customFormat="1" ht="33" customHeight="1" x14ac:dyDescent="0.2">
      <c r="A13" s="19" t="s">
        <v>219</v>
      </c>
      <c r="B13" s="20">
        <v>322400000</v>
      </c>
      <c r="C13" s="20">
        <v>0</v>
      </c>
      <c r="D13" s="20">
        <f>+B13+C13</f>
        <v>322400000</v>
      </c>
      <c r="E13" s="20">
        <v>322400000</v>
      </c>
      <c r="F13" s="22">
        <f t="shared" si="0"/>
        <v>1</v>
      </c>
      <c r="G13" s="20">
        <v>222658016</v>
      </c>
      <c r="H13" s="22">
        <f t="shared" si="1"/>
        <v>0.69062660049627789</v>
      </c>
      <c r="I13" s="20">
        <v>222658016</v>
      </c>
      <c r="J13" s="22">
        <f t="shared" si="2"/>
        <v>0.69062660049627789</v>
      </c>
      <c r="K13" s="20">
        <v>222658016</v>
      </c>
      <c r="L13" s="22">
        <f>+K13/D13</f>
        <v>0.69062660049627789</v>
      </c>
    </row>
    <row r="14" spans="1:12" s="32" customFormat="1" ht="33" customHeight="1" x14ac:dyDescent="0.2">
      <c r="A14" s="19" t="s">
        <v>225</v>
      </c>
      <c r="B14" s="20">
        <v>2012774762</v>
      </c>
      <c r="C14" s="20">
        <v>0</v>
      </c>
      <c r="D14" s="20">
        <f>+B14+C14</f>
        <v>2012774762</v>
      </c>
      <c r="E14" s="20">
        <v>1286708882</v>
      </c>
      <c r="F14" s="22">
        <f t="shared" si="0"/>
        <v>0.63927117245918652</v>
      </c>
      <c r="G14" s="20">
        <v>615393286</v>
      </c>
      <c r="H14" s="22">
        <f t="shared" si="1"/>
        <v>0.30574374123635795</v>
      </c>
      <c r="I14" s="20">
        <v>236152052</v>
      </c>
      <c r="J14" s="22">
        <f t="shared" si="2"/>
        <v>0.11732661620088418</v>
      </c>
      <c r="K14" s="20">
        <v>225995507</v>
      </c>
      <c r="L14" s="22">
        <f t="shared" si="3"/>
        <v>0.11228057469055248</v>
      </c>
    </row>
    <row r="15" spans="1:12" s="34" customFormat="1" ht="33" customHeight="1" x14ac:dyDescent="0.25">
      <c r="A15" s="11" t="s">
        <v>217</v>
      </c>
      <c r="B15" s="12">
        <f>SUM(B13:B14)</f>
        <v>2335174762</v>
      </c>
      <c r="C15" s="12">
        <f t="shared" ref="C15:E15" si="5">SUM(C13:C14)</f>
        <v>0</v>
      </c>
      <c r="D15" s="12">
        <f t="shared" si="5"/>
        <v>2335174762</v>
      </c>
      <c r="E15" s="12">
        <f t="shared" si="5"/>
        <v>1609108882</v>
      </c>
      <c r="F15" s="13">
        <f t="shared" si="0"/>
        <v>0.68907428608120591</v>
      </c>
      <c r="G15" s="12">
        <f>SUM(G13:G14)</f>
        <v>838051302</v>
      </c>
      <c r="H15" s="13">
        <f t="shared" si="1"/>
        <v>0.35888162018427983</v>
      </c>
      <c r="I15" s="12">
        <f>SUM(I13:I14)</f>
        <v>458810068</v>
      </c>
      <c r="J15" s="13">
        <f t="shared" si="2"/>
        <v>0.19647782918270509</v>
      </c>
      <c r="K15" s="12">
        <f>SUM(K13:K14)</f>
        <v>448653523</v>
      </c>
      <c r="L15" s="13">
        <f t="shared" si="3"/>
        <v>0.19212845663668576</v>
      </c>
    </row>
    <row r="16" spans="1:12" s="32" customFormat="1" ht="33" customHeight="1" x14ac:dyDescent="0.2">
      <c r="A16" s="19" t="s">
        <v>239</v>
      </c>
      <c r="B16" s="20">
        <v>190000000</v>
      </c>
      <c r="C16" s="20">
        <v>0</v>
      </c>
      <c r="D16" s="20">
        <f>+B16+C16</f>
        <v>190000000</v>
      </c>
      <c r="E16" s="20">
        <v>33369100</v>
      </c>
      <c r="F16" s="22">
        <f t="shared" si="0"/>
        <v>0.17562684210526316</v>
      </c>
      <c r="G16" s="20">
        <v>33369100</v>
      </c>
      <c r="H16" s="22">
        <f t="shared" si="1"/>
        <v>0.17562684210526316</v>
      </c>
      <c r="I16" s="20">
        <v>33369100</v>
      </c>
      <c r="J16" s="22">
        <f t="shared" si="2"/>
        <v>0.17562684210526316</v>
      </c>
      <c r="K16" s="20">
        <v>33369100</v>
      </c>
      <c r="L16" s="22">
        <f t="shared" si="3"/>
        <v>0.17562684210526316</v>
      </c>
    </row>
    <row r="17" spans="1:12" s="32" customFormat="1" ht="33" customHeight="1" x14ac:dyDescent="0.2">
      <c r="A17" s="19" t="s">
        <v>226</v>
      </c>
      <c r="B17" s="20">
        <v>8735283523</v>
      </c>
      <c r="C17" s="20">
        <v>0</v>
      </c>
      <c r="D17" s="20">
        <f>+B17+C17</f>
        <v>8735283523</v>
      </c>
      <c r="E17" s="20">
        <v>1361613460</v>
      </c>
      <c r="F17" s="22">
        <f t="shared" ref="F17" si="6">+E17/D17</f>
        <v>0.15587513060278718</v>
      </c>
      <c r="G17" s="20">
        <v>1361613460</v>
      </c>
      <c r="H17" s="22">
        <f t="shared" ref="H17" si="7">+G17/D17</f>
        <v>0.15587513060278718</v>
      </c>
      <c r="I17" s="20">
        <v>1361613460</v>
      </c>
      <c r="J17" s="22">
        <f t="shared" ref="J17" si="8">+I17/D17</f>
        <v>0.15587513060278718</v>
      </c>
      <c r="K17" s="20">
        <v>1361613460</v>
      </c>
      <c r="L17" s="22">
        <f t="shared" ref="L17" si="9">+K17/D17</f>
        <v>0.15587513060278718</v>
      </c>
    </row>
    <row r="18" spans="1:12" s="32" customFormat="1" ht="33" customHeight="1" x14ac:dyDescent="0.2">
      <c r="A18" s="19" t="s">
        <v>236</v>
      </c>
      <c r="B18" s="20">
        <v>2027297771</v>
      </c>
      <c r="C18" s="20">
        <v>0</v>
      </c>
      <c r="D18" s="20">
        <f>+B18+C18</f>
        <v>2027297771</v>
      </c>
      <c r="E18" s="20">
        <v>0</v>
      </c>
      <c r="F18" s="22">
        <f t="shared" si="0"/>
        <v>0</v>
      </c>
      <c r="G18" s="20">
        <v>0</v>
      </c>
      <c r="H18" s="22">
        <f t="shared" si="1"/>
        <v>0</v>
      </c>
      <c r="I18" s="20">
        <v>0</v>
      </c>
      <c r="J18" s="22">
        <f t="shared" si="2"/>
        <v>0</v>
      </c>
      <c r="K18" s="20">
        <v>0</v>
      </c>
      <c r="L18" s="22">
        <f t="shared" si="3"/>
        <v>0</v>
      </c>
    </row>
    <row r="19" spans="1:12" s="32" customFormat="1" ht="33" customHeight="1" x14ac:dyDescent="0.2">
      <c r="A19" s="19" t="s">
        <v>220</v>
      </c>
      <c r="B19" s="20">
        <v>239069331</v>
      </c>
      <c r="C19" s="20"/>
      <c r="D19" s="20">
        <f>+B19-C19</f>
        <v>239069331</v>
      </c>
      <c r="E19" s="20">
        <v>14936262</v>
      </c>
      <c r="F19" s="22">
        <f t="shared" si="0"/>
        <v>6.2476696352155685E-2</v>
      </c>
      <c r="G19" s="20">
        <v>735292</v>
      </c>
      <c r="H19" s="22">
        <f t="shared" si="1"/>
        <v>3.0756433580349123E-3</v>
      </c>
      <c r="I19" s="20">
        <v>735292</v>
      </c>
      <c r="J19" s="22">
        <f t="shared" si="2"/>
        <v>3.0756433580349123E-3</v>
      </c>
      <c r="K19" s="20">
        <v>735292</v>
      </c>
      <c r="L19" s="22">
        <f t="shared" si="3"/>
        <v>3.0756433580349123E-3</v>
      </c>
    </row>
    <row r="20" spans="1:12" s="32" customFormat="1" ht="33" customHeight="1" x14ac:dyDescent="0.2">
      <c r="A20" s="19" t="s">
        <v>221</v>
      </c>
      <c r="B20" s="20">
        <v>208912884</v>
      </c>
      <c r="C20" s="20">
        <v>0</v>
      </c>
      <c r="D20" s="20">
        <f>+B20+C20</f>
        <v>208912884</v>
      </c>
      <c r="E20" s="20">
        <v>120208536</v>
      </c>
      <c r="F20" s="22">
        <f t="shared" si="0"/>
        <v>0.57540029938986437</v>
      </c>
      <c r="G20" s="20">
        <v>105555891</v>
      </c>
      <c r="H20" s="22">
        <f t="shared" si="1"/>
        <v>0.50526271515164189</v>
      </c>
      <c r="I20" s="20">
        <v>105555891</v>
      </c>
      <c r="J20" s="22">
        <f t="shared" si="2"/>
        <v>0.50526271515164189</v>
      </c>
      <c r="K20" s="20">
        <v>105555891</v>
      </c>
      <c r="L20" s="22">
        <f t="shared" si="3"/>
        <v>0.50526271515164189</v>
      </c>
    </row>
    <row r="21" spans="1:12" s="34" customFormat="1" ht="33" customHeight="1" x14ac:dyDescent="0.25">
      <c r="A21" s="11" t="s">
        <v>218</v>
      </c>
      <c r="B21" s="12">
        <f>SUM(B16:B20)</f>
        <v>11400563509</v>
      </c>
      <c r="C21" s="12">
        <f t="shared" ref="C21:E21" si="10">SUM(C16:C20)</f>
        <v>0</v>
      </c>
      <c r="D21" s="12">
        <f t="shared" si="10"/>
        <v>11400563509</v>
      </c>
      <c r="E21" s="12">
        <f t="shared" si="10"/>
        <v>1530127358</v>
      </c>
      <c r="F21" s="13">
        <f t="shared" si="0"/>
        <v>0.13421506373716216</v>
      </c>
      <c r="G21" s="12">
        <f>SUM(G16:G20)</f>
        <v>1501273743</v>
      </c>
      <c r="H21" s="13">
        <f t="shared" si="1"/>
        <v>0.13168416998114546</v>
      </c>
      <c r="I21" s="12">
        <f>SUM(I16:I20)</f>
        <v>1501273743</v>
      </c>
      <c r="J21" s="13">
        <f t="shared" si="2"/>
        <v>0.13168416998114546</v>
      </c>
      <c r="K21" s="12">
        <f>SUM(K16:K20)</f>
        <v>1501273743</v>
      </c>
      <c r="L21" s="13">
        <f t="shared" si="3"/>
        <v>0.13168416998114546</v>
      </c>
    </row>
    <row r="22" spans="1:12" s="34" customFormat="1" ht="33" customHeight="1" x14ac:dyDescent="0.25">
      <c r="A22" s="14" t="s">
        <v>231</v>
      </c>
      <c r="B22" s="15">
        <f>SUM(B21,B15,B12)</f>
        <v>18487423906</v>
      </c>
      <c r="C22" s="15">
        <f t="shared" ref="C22:E22" si="11">SUM(C21,C15,C12)</f>
        <v>0</v>
      </c>
      <c r="D22" s="15">
        <f t="shared" si="11"/>
        <v>18487423906</v>
      </c>
      <c r="E22" s="15">
        <f t="shared" si="11"/>
        <v>7872100675</v>
      </c>
      <c r="F22" s="16">
        <f t="shared" si="0"/>
        <v>0.42580841522464086</v>
      </c>
      <c r="G22" s="15">
        <f>SUM(G21,G15,G12)</f>
        <v>3322388757</v>
      </c>
      <c r="H22" s="16">
        <f t="shared" si="1"/>
        <v>0.179710746824047</v>
      </c>
      <c r="I22" s="15">
        <f>SUM(I21,I15,I12)</f>
        <v>2803160816</v>
      </c>
      <c r="J22" s="16">
        <f t="shared" si="2"/>
        <v>0.15162527944687026</v>
      </c>
      <c r="K22" s="15">
        <f>SUM(K21,K15,K12)</f>
        <v>2793004271</v>
      </c>
      <c r="L22" s="16">
        <f t="shared" si="3"/>
        <v>0.15107590355482381</v>
      </c>
    </row>
    <row r="23" spans="1:12" ht="15.75" x14ac:dyDescent="0.25">
      <c r="B23" s="17"/>
      <c r="C23" s="17"/>
      <c r="D23" s="17"/>
      <c r="E23" s="17"/>
      <c r="F23" s="18"/>
      <c r="G23" s="17"/>
      <c r="H23" s="18"/>
      <c r="I23" s="17"/>
      <c r="J23" s="18"/>
      <c r="K23" s="17"/>
    </row>
    <row r="24" spans="1:12" ht="29.25" customHeight="1" x14ac:dyDescent="0.25">
      <c r="A24" s="28" t="s">
        <v>235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6" spans="1:12" x14ac:dyDescent="0.25">
      <c r="A26" s="29"/>
    </row>
  </sheetData>
  <mergeCells count="5">
    <mergeCell ref="A1:L1"/>
    <mergeCell ref="A2:L2"/>
    <mergeCell ref="A3:L3"/>
    <mergeCell ref="A4:L4"/>
    <mergeCell ref="A24:L24"/>
  </mergeCells>
  <printOptions horizontalCentered="1"/>
  <pageMargins left="0.11811023622047245" right="0.11811023622047245" top="0.55118110236220474" bottom="0.35433070866141736" header="0.31496062992125984" footer="0.31496062992125984"/>
  <pageSetup scale="7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pvalrubcorfuncionamiento ENERO2</vt:lpstr>
      <vt:lpstr>Funcionamiento Marzo 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Hurtado Ruiz</dc:creator>
  <cp:lastModifiedBy>Nancy Cristina Guzman Escobar</cp:lastModifiedBy>
  <cp:lastPrinted>2019-04-25T22:10:32Z</cp:lastPrinted>
  <dcterms:created xsi:type="dcterms:W3CDTF">2016-04-15T13:34:21Z</dcterms:created>
  <dcterms:modified xsi:type="dcterms:W3CDTF">2019-04-25T22:10:36Z</dcterms:modified>
</cp:coreProperties>
</file>