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NPML\Corantioquia\GUIA PSMV PARA DIAGRAMAR\ANEXOS\"/>
    </mc:Choice>
  </mc:AlternateContent>
  <bookViews>
    <workbookView xWindow="0" yWindow="0" windowWidth="20490" windowHeight="723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4" i="1"/>
  <c r="D21" i="1"/>
  <c r="D35" i="1" s="1"/>
  <c r="D20" i="1"/>
  <c r="D19" i="1"/>
  <c r="D27" i="1" s="1"/>
  <c r="D39" i="1" l="1"/>
  <c r="D45" i="1" s="1"/>
  <c r="D31" i="1"/>
  <c r="D32" i="1"/>
  <c r="D28" i="1"/>
  <c r="D36" i="1"/>
  <c r="D44" i="1" l="1"/>
  <c r="D52" i="1" s="1"/>
  <c r="D57" i="1"/>
  <c r="D53" i="1"/>
  <c r="D49" i="1"/>
  <c r="D56" i="1" l="1"/>
  <c r="D48" i="1"/>
</calcChain>
</file>

<file path=xl/sharedStrings.xml><?xml version="1.0" encoding="utf-8"?>
<sst xmlns="http://schemas.openxmlformats.org/spreadsheetml/2006/main" count="73" uniqueCount="45">
  <si>
    <t>Nombre completo del Municipio</t>
  </si>
  <si>
    <t>PROYECCIONES DE CARGA</t>
  </si>
  <si>
    <t>Método 1 cálculo de cargas a partir de proyecciones de población, dotación per cápita</t>
  </si>
  <si>
    <t>PROYECCIÓN DE LA POBLACIÓN (MÉTODO ARITMÉTICO)</t>
  </si>
  <si>
    <t>Año Censos</t>
  </si>
  <si>
    <t>Valor</t>
  </si>
  <si>
    <t>Población (habitantes) último año censado con información (Tuc) y (Puc)</t>
  </si>
  <si>
    <t>Población (habitantes) correspondiente al censo inicial con información (Tci) y (Pci)</t>
  </si>
  <si>
    <t>Población proyectada:</t>
  </si>
  <si>
    <t>Año al cual se quiere proyectar (Tf)</t>
  </si>
  <si>
    <t>Pf</t>
  </si>
  <si>
    <t>2 años</t>
  </si>
  <si>
    <t>5 años</t>
  </si>
  <si>
    <t>10 años</t>
  </si>
  <si>
    <t>Proyección de cargas</t>
  </si>
  <si>
    <t>Altura sobre el nivel del mar del Municipio</t>
  </si>
  <si>
    <t>Dotación (L/hab-día)</t>
  </si>
  <si>
    <t>Caudal (L/s)</t>
  </si>
  <si>
    <t>Coeficiente de retorno</t>
  </si>
  <si>
    <t>Promedio concentraciones últimas caracterizaciones de vertimientos</t>
  </si>
  <si>
    <t>DBO</t>
  </si>
  <si>
    <t>mg/L</t>
  </si>
  <si>
    <t>SST</t>
  </si>
  <si>
    <t>Proyecciones de la Carga Contaminante por Vertimiento a Corto Plazo*</t>
  </si>
  <si>
    <t>Kg /año</t>
  </si>
  <si>
    <r>
      <t>DBO</t>
    </r>
    <r>
      <rPr>
        <b/>
        <vertAlign val="subscript"/>
        <sz val="11"/>
        <color theme="1"/>
        <rFont val="Arial"/>
        <family val="2"/>
      </rPr>
      <t>5</t>
    </r>
  </si>
  <si>
    <t>Proyecciones de la Carga Contaminante por Vertimiento a Mediano Plazo**</t>
  </si>
  <si>
    <t>Proyecciones de la Carga Contaminante por Vertimiento a Largo Plazo***</t>
  </si>
  <si>
    <t>Método 2 Proyección de cargas a partir de Aportes per-cápita calculados a partir de históricos</t>
  </si>
  <si>
    <t>Promedio caudales últimas caracterizaciones de vertimientos (L/s)</t>
  </si>
  <si>
    <t>Población año actual (habitantes)</t>
  </si>
  <si>
    <t xml:space="preserve">Promedio concentraciones últimas caracterizaciones de vertimientos </t>
  </si>
  <si>
    <t>Cargas</t>
  </si>
  <si>
    <t>Kg /día</t>
  </si>
  <si>
    <t>Aporte per-cápita (Kg/hab-día)</t>
  </si>
  <si>
    <r>
      <t>DBO</t>
    </r>
    <r>
      <rPr>
        <vertAlign val="subscript"/>
        <sz val="11"/>
        <color theme="1"/>
        <rFont val="Arial"/>
        <family val="2"/>
      </rPr>
      <t>5</t>
    </r>
  </si>
  <si>
    <t xml:space="preserve">Número de vertimientos puntuales que se reducirán al corto plazo </t>
  </si>
  <si>
    <t xml:space="preserve">Número de vertimientos puntuales que se reducirán al mediano plazo </t>
  </si>
  <si>
    <t xml:space="preserve">Número de vertimientos puntuales que se reducirán al largo plazo </t>
  </si>
  <si>
    <t>Fecha de construcción y operación del o los Sistemas de Tratamiento de Aguas Residuales requeridos</t>
  </si>
  <si>
    <t>* Contado desde la presentación del PSMV hasta el 2° año
** Contado desde el 2° año hasta el 5° año
*** Contado desde el 5° año hasta el 10° año</t>
  </si>
  <si>
    <t>año 1</t>
  </si>
  <si>
    <t>año 2</t>
  </si>
  <si>
    <t>año 3</t>
  </si>
  <si>
    <t>HERRAMIENTA CÁLCULO DE PROYECCIÓN POBLACIÓN Y APORTE PER- CÁPITA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</si>
</sst>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9" x14ac:knownFonts="1">
    <font>
      <sz val="11"/>
      <color theme="1"/>
      <name val="Segoe UI"/>
      <family val="2"/>
    </font>
    <font>
      <sz val="11"/>
      <color theme="1"/>
      <name val="Segoe U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9" fontId="5" fillId="0" borderId="0" xfId="1" applyFont="1"/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14654</xdr:rowOff>
    </xdr:from>
    <xdr:to>
      <xdr:col>3</xdr:col>
      <xdr:colOff>1276350</xdr:colOff>
      <xdr:row>2</xdr:row>
      <xdr:rowOff>19246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B258A401-728B-4B38-A468-3B78BF7384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4404" y="14654"/>
          <a:ext cx="1276350" cy="532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3"/>
  <sheetViews>
    <sheetView tabSelected="1" zoomScale="130" zoomScaleNormal="130" workbookViewId="0">
      <selection activeCell="C56" sqref="C56:C57"/>
    </sheetView>
  </sheetViews>
  <sheetFormatPr baseColWidth="10" defaultRowHeight="14.25" x14ac:dyDescent="0.2"/>
  <cols>
    <col min="1" max="1" width="11" style="2"/>
    <col min="2" max="2" width="40.875" style="2" customWidth="1"/>
    <col min="3" max="3" width="22.125" style="2" customWidth="1"/>
    <col min="4" max="4" width="17.75" style="2" customWidth="1"/>
    <col min="5" max="16384" width="11" style="2"/>
  </cols>
  <sheetData>
    <row r="1" spans="2:4" ht="16.5" customHeight="1" x14ac:dyDescent="0.2">
      <c r="B1" s="32" t="s">
        <v>44</v>
      </c>
      <c r="C1" s="32"/>
      <c r="D1" s="32"/>
    </row>
    <row r="2" spans="2:4" s="1" customFormat="1" ht="24.75" customHeight="1" x14ac:dyDescent="0.3">
      <c r="B2" s="32"/>
      <c r="C2" s="32"/>
      <c r="D2" s="32"/>
    </row>
    <row r="3" spans="2:4" s="1" customFormat="1" ht="12.75" x14ac:dyDescent="0.3">
      <c r="B3" s="33" t="s">
        <v>0</v>
      </c>
      <c r="C3" s="28"/>
      <c r="D3" s="28"/>
    </row>
    <row r="4" spans="2:4" ht="15" x14ac:dyDescent="0.25">
      <c r="B4" s="42" t="s">
        <v>1</v>
      </c>
      <c r="C4" s="42"/>
      <c r="D4" s="42"/>
    </row>
    <row r="5" spans="2:4" ht="15" x14ac:dyDescent="0.25">
      <c r="B5" s="43" t="s">
        <v>2</v>
      </c>
      <c r="C5" s="44"/>
      <c r="D5" s="45"/>
    </row>
    <row r="6" spans="2:4" ht="15" x14ac:dyDescent="0.25">
      <c r="B6" s="34" t="s">
        <v>3</v>
      </c>
      <c r="C6" s="35"/>
      <c r="D6" s="36"/>
    </row>
    <row r="7" spans="2:4" ht="15" x14ac:dyDescent="0.25">
      <c r="B7" s="37"/>
      <c r="C7" s="37" t="s">
        <v>4</v>
      </c>
      <c r="D7" s="37" t="s">
        <v>5</v>
      </c>
    </row>
    <row r="8" spans="2:4" ht="30" x14ac:dyDescent="0.25">
      <c r="B8" s="3" t="s">
        <v>6</v>
      </c>
      <c r="C8" s="4">
        <v>0</v>
      </c>
      <c r="D8" s="5">
        <v>0</v>
      </c>
    </row>
    <row r="9" spans="2:4" ht="30" x14ac:dyDescent="0.2">
      <c r="B9" s="6" t="s">
        <v>7</v>
      </c>
      <c r="C9" s="7">
        <v>0</v>
      </c>
      <c r="D9" s="5">
        <v>0</v>
      </c>
    </row>
    <row r="10" spans="2:4" ht="15" x14ac:dyDescent="0.25">
      <c r="B10" s="29" t="s">
        <v>8</v>
      </c>
      <c r="C10" s="30"/>
      <c r="D10" s="31"/>
    </row>
    <row r="11" spans="2:4" ht="30" x14ac:dyDescent="0.25">
      <c r="B11" s="8"/>
      <c r="C11" s="9" t="s">
        <v>9</v>
      </c>
      <c r="D11" s="10" t="s">
        <v>10</v>
      </c>
    </row>
    <row r="12" spans="2:4" ht="16.5" x14ac:dyDescent="0.2">
      <c r="B12" s="11" t="s">
        <v>11</v>
      </c>
      <c r="C12" s="7" t="s">
        <v>41</v>
      </c>
      <c r="D12" s="5"/>
    </row>
    <row r="13" spans="2:4" ht="16.5" x14ac:dyDescent="0.2">
      <c r="B13" s="11" t="s">
        <v>12</v>
      </c>
      <c r="C13" s="7" t="s">
        <v>42</v>
      </c>
      <c r="D13" s="5"/>
    </row>
    <row r="14" spans="2:4" ht="16.5" x14ac:dyDescent="0.2">
      <c r="B14" s="11" t="s">
        <v>13</v>
      </c>
      <c r="C14" s="7" t="s">
        <v>43</v>
      </c>
      <c r="D14" s="5"/>
    </row>
    <row r="15" spans="2:4" ht="15" x14ac:dyDescent="0.25">
      <c r="B15" s="34" t="s">
        <v>14</v>
      </c>
      <c r="C15" s="35"/>
      <c r="D15" s="36"/>
    </row>
    <row r="16" spans="2:4" ht="15" x14ac:dyDescent="0.25">
      <c r="B16" s="38" t="s">
        <v>15</v>
      </c>
      <c r="C16" s="5"/>
      <c r="D16" s="8"/>
    </row>
    <row r="17" spans="2:5" ht="15" x14ac:dyDescent="0.25">
      <c r="B17" s="38" t="s">
        <v>16</v>
      </c>
      <c r="C17" s="11"/>
      <c r="D17" s="37" t="s">
        <v>17</v>
      </c>
    </row>
    <row r="18" spans="2:5" ht="15" x14ac:dyDescent="0.25">
      <c r="B18" s="38" t="s">
        <v>18</v>
      </c>
      <c r="C18" s="12">
        <v>0.85</v>
      </c>
      <c r="D18" s="37"/>
    </row>
    <row r="19" spans="2:5" ht="16.5" x14ac:dyDescent="0.2">
      <c r="B19" s="11" t="s">
        <v>11</v>
      </c>
      <c r="C19" s="7">
        <v>2018</v>
      </c>
      <c r="D19" s="13">
        <f>+(D12*C17)/86400*C18</f>
        <v>0</v>
      </c>
    </row>
    <row r="20" spans="2:5" ht="16.5" x14ac:dyDescent="0.2">
      <c r="B20" s="11" t="s">
        <v>12</v>
      </c>
      <c r="C20" s="7">
        <v>2023</v>
      </c>
      <c r="D20" s="13">
        <f>+D13*C17/86400*C18</f>
        <v>0</v>
      </c>
    </row>
    <row r="21" spans="2:5" ht="16.5" x14ac:dyDescent="0.2">
      <c r="B21" s="11" t="s">
        <v>13</v>
      </c>
      <c r="C21" s="7">
        <v>2033</v>
      </c>
      <c r="D21" s="13">
        <f>+D14*C17/86400*C18</f>
        <v>0</v>
      </c>
    </row>
    <row r="22" spans="2:5" ht="16.5" customHeight="1" x14ac:dyDescent="0.2">
      <c r="B22" s="39" t="s">
        <v>19</v>
      </c>
      <c r="C22" s="40"/>
      <c r="D22" s="41"/>
    </row>
    <row r="23" spans="2:5" ht="16.5" x14ac:dyDescent="0.2">
      <c r="B23" s="11" t="s">
        <v>20</v>
      </c>
      <c r="C23" s="7" t="s">
        <v>21</v>
      </c>
      <c r="D23" s="14"/>
    </row>
    <row r="24" spans="2:5" ht="16.5" x14ac:dyDescent="0.2">
      <c r="B24" s="11" t="s">
        <v>22</v>
      </c>
      <c r="C24" s="7" t="s">
        <v>21</v>
      </c>
      <c r="D24" s="14"/>
    </row>
    <row r="25" spans="2:5" ht="15" x14ac:dyDescent="0.25">
      <c r="B25" s="24" t="s">
        <v>23</v>
      </c>
      <c r="C25" s="24"/>
      <c r="D25" s="24"/>
    </row>
    <row r="26" spans="2:5" ht="15" x14ac:dyDescent="0.25">
      <c r="B26" s="8"/>
      <c r="C26" s="8"/>
      <c r="D26" s="10" t="s">
        <v>24</v>
      </c>
    </row>
    <row r="27" spans="2:5" ht="16.5" x14ac:dyDescent="0.3">
      <c r="B27" s="8"/>
      <c r="C27" s="38" t="s">
        <v>25</v>
      </c>
      <c r="D27" s="5">
        <f>+((D19*D23*86400)/1000000)*360</f>
        <v>0</v>
      </c>
    </row>
    <row r="28" spans="2:5" ht="15" x14ac:dyDescent="0.25">
      <c r="B28" s="8"/>
      <c r="C28" s="38" t="s">
        <v>22</v>
      </c>
      <c r="D28" s="5">
        <f>+((D19*D24*86400)/1000000)*360</f>
        <v>0</v>
      </c>
    </row>
    <row r="29" spans="2:5" ht="15" x14ac:dyDescent="0.25">
      <c r="B29" s="24" t="s">
        <v>26</v>
      </c>
      <c r="C29" s="24"/>
      <c r="D29" s="24"/>
    </row>
    <row r="30" spans="2:5" ht="15" x14ac:dyDescent="0.25">
      <c r="B30" s="8"/>
      <c r="C30" s="8"/>
      <c r="D30" s="10" t="s">
        <v>24</v>
      </c>
    </row>
    <row r="31" spans="2:5" ht="16.5" x14ac:dyDescent="0.3">
      <c r="B31" s="8"/>
      <c r="C31" s="38" t="s">
        <v>25</v>
      </c>
      <c r="D31" s="5">
        <f>+((D20*D23*86400)/1000000)*360</f>
        <v>0</v>
      </c>
      <c r="E31" s="5"/>
    </row>
    <row r="32" spans="2:5" ht="15" x14ac:dyDescent="0.25">
      <c r="B32" s="8"/>
      <c r="C32" s="38" t="s">
        <v>22</v>
      </c>
      <c r="D32" s="5">
        <f>+((D20*D24*86400)/1000000)*360</f>
        <v>0</v>
      </c>
    </row>
    <row r="33" spans="2:5" ht="15" x14ac:dyDescent="0.25">
      <c r="B33" s="24" t="s">
        <v>27</v>
      </c>
      <c r="C33" s="24"/>
      <c r="D33" s="24"/>
    </row>
    <row r="34" spans="2:5" ht="15" x14ac:dyDescent="0.25">
      <c r="B34" s="8"/>
      <c r="C34" s="8"/>
      <c r="D34" s="10" t="s">
        <v>24</v>
      </c>
    </row>
    <row r="35" spans="2:5" ht="16.5" x14ac:dyDescent="0.3">
      <c r="B35" s="8"/>
      <c r="C35" s="38" t="s">
        <v>25</v>
      </c>
      <c r="D35" s="5">
        <f>+((D21*D23*86400)/1000000)*360</f>
        <v>0</v>
      </c>
    </row>
    <row r="36" spans="2:5" ht="15" x14ac:dyDescent="0.25">
      <c r="B36" s="8"/>
      <c r="C36" s="38" t="s">
        <v>22</v>
      </c>
      <c r="D36" s="5">
        <f>+((D21*D24*86400)/1000000)*360</f>
        <v>0</v>
      </c>
    </row>
    <row r="37" spans="2:5" ht="33.75" customHeight="1" x14ac:dyDescent="0.25">
      <c r="B37" s="46" t="s">
        <v>28</v>
      </c>
      <c r="C37" s="47"/>
      <c r="D37" s="48"/>
    </row>
    <row r="38" spans="2:5" ht="18.75" customHeight="1" x14ac:dyDescent="0.2">
      <c r="B38" s="49" t="s">
        <v>29</v>
      </c>
      <c r="C38" s="50"/>
      <c r="D38" s="15"/>
    </row>
    <row r="39" spans="2:5" ht="18.75" customHeight="1" x14ac:dyDescent="0.2">
      <c r="B39" s="51" t="s">
        <v>30</v>
      </c>
      <c r="C39" s="51"/>
      <c r="D39" s="16">
        <f>+E39*D12</f>
        <v>0</v>
      </c>
      <c r="E39" s="17"/>
    </row>
    <row r="40" spans="2:5" ht="18.75" customHeight="1" x14ac:dyDescent="0.2">
      <c r="B40" s="39" t="s">
        <v>31</v>
      </c>
      <c r="C40" s="40"/>
      <c r="D40" s="41"/>
    </row>
    <row r="41" spans="2:5" ht="16.5" x14ac:dyDescent="0.2">
      <c r="B41" s="11" t="s">
        <v>20</v>
      </c>
      <c r="C41" s="7" t="s">
        <v>21</v>
      </c>
      <c r="D41" s="14"/>
    </row>
    <row r="42" spans="2:5" ht="16.5" x14ac:dyDescent="0.2">
      <c r="B42" s="11" t="s">
        <v>22</v>
      </c>
      <c r="C42" s="7" t="s">
        <v>21</v>
      </c>
      <c r="D42" s="14"/>
    </row>
    <row r="43" spans="2:5" ht="30" x14ac:dyDescent="0.2">
      <c r="B43" s="18" t="s">
        <v>32</v>
      </c>
      <c r="C43" s="18" t="s">
        <v>33</v>
      </c>
      <c r="D43" s="19" t="s">
        <v>34</v>
      </c>
    </row>
    <row r="44" spans="2:5" ht="18.75" x14ac:dyDescent="0.35">
      <c r="B44" s="20" t="s">
        <v>35</v>
      </c>
      <c r="C44" s="5">
        <f>+((D38*D41*86400)/1000000)</f>
        <v>0</v>
      </c>
      <c r="D44" s="21" t="e">
        <f>+C44/D39</f>
        <v>#DIV/0!</v>
      </c>
    </row>
    <row r="45" spans="2:5" x14ac:dyDescent="0.2">
      <c r="B45" s="20" t="s">
        <v>22</v>
      </c>
      <c r="C45" s="5">
        <f>+((D38*D42*86400)/1000000)</f>
        <v>0</v>
      </c>
      <c r="D45" s="22" t="e">
        <f>+C45/D39</f>
        <v>#DIV/0!</v>
      </c>
    </row>
    <row r="46" spans="2:5" ht="15" x14ac:dyDescent="0.25">
      <c r="B46" s="24" t="s">
        <v>23</v>
      </c>
      <c r="C46" s="24"/>
      <c r="D46" s="24"/>
    </row>
    <row r="47" spans="2:5" ht="15" x14ac:dyDescent="0.25">
      <c r="B47" s="8"/>
      <c r="C47" s="8"/>
      <c r="D47" s="10" t="s">
        <v>24</v>
      </c>
    </row>
    <row r="48" spans="2:5" ht="16.5" x14ac:dyDescent="0.3">
      <c r="B48" s="8"/>
      <c r="C48" s="38" t="s">
        <v>25</v>
      </c>
      <c r="D48" s="5" t="e">
        <f>+D44*D12*360</f>
        <v>#DIV/0!</v>
      </c>
    </row>
    <row r="49" spans="2:4" ht="15" x14ac:dyDescent="0.25">
      <c r="B49" s="8"/>
      <c r="C49" s="38" t="s">
        <v>22</v>
      </c>
      <c r="D49" s="5" t="e">
        <f>+D45*D12*360</f>
        <v>#DIV/0!</v>
      </c>
    </row>
    <row r="50" spans="2:4" ht="15" x14ac:dyDescent="0.25">
      <c r="B50" s="24" t="s">
        <v>26</v>
      </c>
      <c r="C50" s="24"/>
      <c r="D50" s="24"/>
    </row>
    <row r="51" spans="2:4" ht="15" x14ac:dyDescent="0.25">
      <c r="B51" s="8"/>
      <c r="C51" s="8"/>
      <c r="D51" s="10" t="s">
        <v>24</v>
      </c>
    </row>
    <row r="52" spans="2:4" ht="16.5" x14ac:dyDescent="0.3">
      <c r="B52" s="8"/>
      <c r="C52" s="38" t="s">
        <v>25</v>
      </c>
      <c r="D52" s="5" t="e">
        <f>+D44*D13*360</f>
        <v>#DIV/0!</v>
      </c>
    </row>
    <row r="53" spans="2:4" ht="15" x14ac:dyDescent="0.25">
      <c r="B53" s="8"/>
      <c r="C53" s="38" t="s">
        <v>22</v>
      </c>
      <c r="D53" s="5" t="e">
        <f>+D45*D13*360</f>
        <v>#DIV/0!</v>
      </c>
    </row>
    <row r="54" spans="2:4" ht="15" x14ac:dyDescent="0.25">
      <c r="B54" s="24" t="s">
        <v>27</v>
      </c>
      <c r="C54" s="24"/>
      <c r="D54" s="24"/>
    </row>
    <row r="55" spans="2:4" ht="15" x14ac:dyDescent="0.25">
      <c r="B55" s="8"/>
      <c r="C55" s="8"/>
      <c r="D55" s="10" t="s">
        <v>24</v>
      </c>
    </row>
    <row r="56" spans="2:4" ht="16.5" x14ac:dyDescent="0.3">
      <c r="B56" s="8"/>
      <c r="C56" s="38" t="s">
        <v>25</v>
      </c>
      <c r="D56" s="5" t="e">
        <f>+D44*D14*360</f>
        <v>#DIV/0!</v>
      </c>
    </row>
    <row r="57" spans="2:4" ht="15" x14ac:dyDescent="0.25">
      <c r="B57" s="8"/>
      <c r="C57" s="38" t="s">
        <v>22</v>
      </c>
      <c r="D57" s="5" t="e">
        <f>+D45*D14*360</f>
        <v>#DIV/0!</v>
      </c>
    </row>
    <row r="58" spans="2:4" x14ac:dyDescent="0.2">
      <c r="B58" s="25" t="s">
        <v>36</v>
      </c>
      <c r="C58" s="25"/>
      <c r="D58" s="8"/>
    </row>
    <row r="59" spans="2:4" x14ac:dyDescent="0.2">
      <c r="B59" s="25" t="s">
        <v>37</v>
      </c>
      <c r="C59" s="25"/>
      <c r="D59" s="8"/>
    </row>
    <row r="60" spans="2:4" x14ac:dyDescent="0.2">
      <c r="B60" s="25" t="s">
        <v>38</v>
      </c>
      <c r="C60" s="25"/>
      <c r="D60" s="8"/>
    </row>
    <row r="61" spans="2:4" x14ac:dyDescent="0.2">
      <c r="B61" s="26" t="s">
        <v>39</v>
      </c>
      <c r="C61" s="26"/>
      <c r="D61" s="27"/>
    </row>
    <row r="62" spans="2:4" x14ac:dyDescent="0.2">
      <c r="B62" s="26"/>
      <c r="C62" s="26"/>
      <c r="D62" s="27"/>
    </row>
    <row r="63" spans="2:4" ht="53.25" customHeight="1" x14ac:dyDescent="0.2">
      <c r="B63" s="23" t="s">
        <v>40</v>
      </c>
      <c r="C63" s="23"/>
      <c r="D63" s="23"/>
    </row>
  </sheetData>
  <mergeCells count="24">
    <mergeCell ref="B1:D2"/>
    <mergeCell ref="B37:D37"/>
    <mergeCell ref="C3:D3"/>
    <mergeCell ref="B4:D4"/>
    <mergeCell ref="B5:D5"/>
    <mergeCell ref="B6:D6"/>
    <mergeCell ref="B10:D10"/>
    <mergeCell ref="B15:D15"/>
    <mergeCell ref="B22:D22"/>
    <mergeCell ref="B25:D25"/>
    <mergeCell ref="B29:D29"/>
    <mergeCell ref="B33:D33"/>
    <mergeCell ref="B63:D63"/>
    <mergeCell ref="B38:C38"/>
    <mergeCell ref="B39:C39"/>
    <mergeCell ref="B40:D40"/>
    <mergeCell ref="B46:D46"/>
    <mergeCell ref="B50:D50"/>
    <mergeCell ref="B54:D54"/>
    <mergeCell ref="B58:C58"/>
    <mergeCell ref="B59:C59"/>
    <mergeCell ref="B60:C60"/>
    <mergeCell ref="B61:C62"/>
    <mergeCell ref="D61:D6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29AD5E-844C-479A-97DA-E1410796BDE9}"/>
</file>

<file path=customXml/itemProps2.xml><?xml version="1.0" encoding="utf-8"?>
<ds:datastoreItem xmlns:ds="http://schemas.openxmlformats.org/officeDocument/2006/customXml" ds:itemID="{00E2C330-6CF9-4EAD-84E4-56E3BE2FB2A2}"/>
</file>

<file path=customXml/itemProps3.xml><?xml version="1.0" encoding="utf-8"?>
<ds:datastoreItem xmlns:ds="http://schemas.openxmlformats.org/officeDocument/2006/customXml" ds:itemID="{3C44A1E7-24C9-4197-AA5C-638BCFC6C2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Juan Fer Muñoz</cp:lastModifiedBy>
  <dcterms:created xsi:type="dcterms:W3CDTF">2017-10-03T19:13:07Z</dcterms:created>
  <dcterms:modified xsi:type="dcterms:W3CDTF">2017-12-11T21:12:28Z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