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4000" windowHeight="9732" activeTab="0"/>
  </bookViews>
  <sheets>
    <sheet name="CALIFICACION" sheetId="1" r:id="rId1"/>
    <sheet name="RESULTADO" sheetId="2" r:id="rId2"/>
  </sheets>
  <definedNames/>
  <calcPr calcId="152511" iterate="1" iterateCount="100" iterateDelta="0.001"/>
  <extLst>
    <ext xmlns:x15="http://schemas.microsoft.com/office/spreadsheetml/2010/11/main" xmlns="http://schemas.openxmlformats.org/spreadsheetml/2006/main" uri="{140A7094-0E35-4892-8432-C4D2E57EDEB5}">
      <x15:workbookPr chartTrackingRefBase="1"/>
    </ext>
  </extLst>
</workbook>
</file>

<file path=xl/comments1.xml><?xml version="1.0" encoding="utf-8"?>
<comments xmlns="http://schemas.openxmlformats.org/spreadsheetml/2006/main">
  <authors>
    <author>CORANTIOQUIA</author>
  </authors>
  <commentList>
    <comment ref="A5" authorId="0">
      <text>
        <r>
          <rPr>
            <sz val="8"/>
            <rFont val="Tahoma"/>
            <family val="2"/>
          </rPr>
          <t xml:space="preserve">Es la descripción de las variables que identifican el riesgo.
</t>
        </r>
      </text>
    </comment>
    <comment ref="E5" authorId="0">
      <text>
        <r>
          <rPr>
            <sz val="8"/>
            <rFont val="Tahoma"/>
            <family val="2"/>
          </rPr>
          <t xml:space="preserve">Es la definición de los lineamientos y orientaciones o controles para realizar el tratamiento a los riesgos, con sus respectivos responsables.
Los controles establecidos o propuestos deben permitir realizar acciones inmediatas para evitar, reducir, compartir, transferir o asumir el riesgo; y por lo tanto, poder identificar las opciones, acciones y/o controles adecuados para la prevención y protección de la Corporación.
</t>
        </r>
      </text>
    </comment>
    <comment ref="A7" authorId="0">
      <text>
        <r>
          <rPr>
            <sz val="8"/>
            <rFont val="Tahoma"/>
            <family val="2"/>
          </rPr>
          <t xml:space="preserve">Secuencia numérica que define la cantidad de riesgos identificados para todas las actividades de los procesos.
</t>
        </r>
      </text>
    </comment>
    <comment ref="C7" authorId="0">
      <text>
        <r>
          <rPr>
            <sz val="8"/>
            <rFont val="Tahoma"/>
            <family val="2"/>
          </rPr>
          <t>Denominación que se asigna a una situación imprevista, que puede afectar el normal desarrollo de una actividad y consecuentemente incidir en el nivel de cumplimiento de los objetivos.  Riesgo es toda posibilidad de ocurrencia de aquella situación (evento fortuito o inesperado) que de llegar a presentarse puede entorpecer el desarrollo normal de las funciones de la entidad y le impidan el logro de sus objetivos.  Puede generar productos o resultados no conformes o la suspensión o cancelación de la actividad.</t>
        </r>
      </text>
    </comment>
    <comment ref="D7" authorId="0">
      <text>
        <r>
          <rPr>
            <sz val="8"/>
            <rFont val="Tahoma"/>
            <family val="2"/>
          </rPr>
          <t>Narrar brevemente en qué consiste el riesgo identificado.</t>
        </r>
      </text>
    </comment>
    <comment ref="E7" authorId="0">
      <text>
        <r>
          <rPr>
            <sz val="8"/>
            <rFont val="Tahoma"/>
            <family val="2"/>
          </rPr>
          <t>Conjunto de acciones o mecanismos definidos para prevenir o reducir el impacto de los eventos que ponen en riesgo la adecuada ejecución de las actividades de los procesos, requeridos para el logro de los objetivos de la entidad.  Estos controles deben ser suficientes, comprensibles, eficaces, económicos y oportunos.
Se establecen dos categorías de riesgos:
Control preventivo (P): aquél que elimina la causa del riesgo, con el fin de prevenir su ocurrencia o materialización. Identifique con P este tipo de control.
Control correctivo (C): aquél que restablece la actividad después de detectado un evento no deseable o modifica las acciones que propiciaron su ocurrencia.  Identifique con C este tipo de control.
El control puede estar implementado en la Corporación, para combatir, minimizar o prevenir el riesgo; o también pueden definirse y aplicarse las acciones concretas del manejo del riesgo, necesarias para prevenir o reducir  el riesgo, que finalmente se convierten en las políticas de operación para el plan de manejo del riesgo.</t>
        </r>
      </text>
    </comment>
    <comment ref="F7" authorId="0">
      <text>
        <r>
          <rPr>
            <sz val="8"/>
            <rFont val="Tahoma"/>
            <family val="2"/>
          </rPr>
          <t>Persona(s) encargada(s) de adelantar las acciones (controles) establecidas y/o propuestas.</t>
        </r>
      </text>
    </comment>
  </commentList>
</comments>
</file>

<file path=xl/sharedStrings.xml><?xml version="1.0" encoding="utf-8"?>
<sst xmlns="http://schemas.openxmlformats.org/spreadsheetml/2006/main" count="689" uniqueCount="475">
  <si>
    <t>Identificación del riesgo</t>
  </si>
  <si>
    <t>Políticas de administración de riesgos</t>
  </si>
  <si>
    <t>Controles</t>
  </si>
  <si>
    <t>Evaluación por parte de la Oficina de Control Interno (Calificar el estado de 1 a 5).</t>
  </si>
  <si>
    <t xml:space="preserve">Propuesta para el manejo de los Riesgos identificados </t>
  </si>
  <si>
    <t>Evaluación por parte de la Oficina de Control Interno a la aplicación de las propuestas para el manejo de los riesgos y el resultado de evaluación de los indicadores</t>
  </si>
  <si>
    <t>Consecutivo de riesgo</t>
  </si>
  <si>
    <t>Proceso</t>
  </si>
  <si>
    <t>Nombre del Riesgo</t>
  </si>
  <si>
    <t>Descripción del Riesgo</t>
  </si>
  <si>
    <t>Control</t>
  </si>
  <si>
    <t>Responsable</t>
  </si>
  <si>
    <t>Acciones</t>
  </si>
  <si>
    <t>Nombre del Indicador</t>
  </si>
  <si>
    <t>Unidad</t>
  </si>
  <si>
    <t xml:space="preserve">Riesgos de Corrupción </t>
  </si>
  <si>
    <t>Rango 1.0 – 1.9:  Insuficiencia Critica</t>
  </si>
  <si>
    <t>Rango 2.0 – 2.9: Insuficiente</t>
  </si>
  <si>
    <t>Rango 3.0 – 3.9: Adecuado</t>
  </si>
  <si>
    <t>Rango 4.0 – 5.0: Satisfactorio</t>
  </si>
  <si>
    <t>Preparó: Rubén Darío Orozco Duque</t>
  </si>
  <si>
    <t>Puntaje por elemento</t>
  </si>
  <si>
    <t>Interpretación</t>
  </si>
  <si>
    <t>Puntaje del estado de las variables</t>
  </si>
  <si>
    <t>Interpretación resultado del estado de la variable</t>
  </si>
  <si>
    <t>Evaluación a los Controles por parte de la O.C.I.</t>
  </si>
  <si>
    <t>Otros componentes</t>
  </si>
  <si>
    <t>Componentes</t>
  </si>
  <si>
    <t>Actividad formulada</t>
  </si>
  <si>
    <t>Actividad Realizada</t>
  </si>
  <si>
    <t>Registros de evidencias</t>
  </si>
  <si>
    <t>Evaluación a las Actividades Propuestas por parte de la O.C.I.</t>
  </si>
  <si>
    <t>Meta o producto</t>
  </si>
  <si>
    <t>Fecha programada</t>
  </si>
  <si>
    <t>% de cumplimiento</t>
  </si>
  <si>
    <t>Otras acciones realizadas y recomendaciones de mejoramiento formuladas desde la Oficina de Control Interno</t>
  </si>
  <si>
    <t>Rendición de cuentas</t>
  </si>
  <si>
    <t>Iniciativas Adicionales</t>
  </si>
  <si>
    <t>Aplica para todo el Plan</t>
  </si>
  <si>
    <t xml:space="preserve">Consecutivo </t>
  </si>
  <si>
    <t>Controles acordados para minimizar los riesgos</t>
  </si>
  <si>
    <t>Resultados del Indicador</t>
  </si>
  <si>
    <t>Estado de la Implementación de los Controles para Minimizar la Presencia de los Riesgos de Corrupción y el estado de avance en los componentes del Plan Anticorrupción y de Atención al Ciudadano</t>
  </si>
  <si>
    <t>Riesgos</t>
  </si>
  <si>
    <t>OTROS COMPONENTES</t>
  </si>
  <si>
    <t>Consecutivo</t>
  </si>
  <si>
    <t>Componente</t>
  </si>
  <si>
    <t xml:space="preserve">Avance </t>
  </si>
  <si>
    <t>SISTEMA DE GESTIÓN INTEGRAL -SGI</t>
  </si>
  <si>
    <t>SEGUIMIENTO A LAS ESTRATEGIAS DEL PLAN ANTICORRUPCIÓN Y DE ATENCIÓN AL CIUDADANO</t>
  </si>
  <si>
    <t>CÓDIGO: FT-MAS-03</t>
  </si>
  <si>
    <t>VERSIÓN: 04</t>
  </si>
  <si>
    <t>PÁGINA: 1 DE</t>
  </si>
  <si>
    <t xml:space="preserve">PÁGINA: 1 DE </t>
  </si>
  <si>
    <t>ESTADO DE LA IMPLEMENTACIÓN DE LOS CONTROLES PARA MINIMIZAR LA PRESENCIA DE LOS RIESGOS DE CORRUPCIÓN</t>
  </si>
  <si>
    <t>AIRNR</t>
  </si>
  <si>
    <t>Dar, Ofrecer o recibir dádivas o Cobro por realización del trámite, (Concusión).</t>
  </si>
  <si>
    <t>Dar, Ofrecer o recibir dádivas por adelantar tramites en la corporación o por la gestión de los trámites ambientales</t>
  </si>
  <si>
    <t>Imposibilitar el otorgamiento de una licencia o permiso.</t>
  </si>
  <si>
    <t xml:space="preserve">Establecer obligaciones o requerimientos por fuera de la norma o de los procesos corporativos. No acatar los tiempos establecidos en las normas </t>
  </si>
  <si>
    <t>Fallos amañados.</t>
  </si>
  <si>
    <t>Establecer obligaciones o requerimientos por fuera de la norma o de los procesos corporativos.</t>
  </si>
  <si>
    <t>Dilatación de los procesos con el propósito de obtener el vencimiento de términos o la prescripción del mismo.</t>
  </si>
  <si>
    <t>Exceder las facultades legales en los fallos.</t>
  </si>
  <si>
    <t>FAF</t>
  </si>
  <si>
    <t>Manejo y administración inadecuada de los recursos financieros</t>
  </si>
  <si>
    <t>Omitir la expedición de recibos de caja y  demorar la consignación de los recursos recaudados en cuentas de Corantioquia, con el fin de beneficiarse.</t>
  </si>
  <si>
    <t>Estudios previos y pliegos de condiciones manipulados por personal interesado en el futuro proceso de contratación. (Estableciendo necesidades inexistentes o aspectos que benefician a una firma en particular).</t>
  </si>
  <si>
    <t xml:space="preserve">Elaboración de estudios previos bajo las siguientes condiciones:   
Superficiales; manipulados por personal interesado en el futuro proceso contractual; con definición de necesidades inexistentes; con aspectos que benefician a una firma en particular. 
Elaboración de Pliegos de condiciones bajo las siguientes características:  
Realizados a la medida de una firma en particular; con disposiciones que permiten a los participantes direccionar los procesos hacia un grupo concreto; restricción de la participación a través de visitas obligatorias innecesarias; con adendas que cambian las condiciones generales del proceso para favorecer a grupos determinados.
</t>
  </si>
  <si>
    <t>Urgencia manifiesta inexistente.</t>
  </si>
  <si>
    <t>Adelantar procesos contractuales bajo la causal de Urgencia manifiesta sin que se presenten los presupuestos legales para su aplicación a saber: - Cuando la continuidad del servicio exija el suministro de bienes, o la prestación de servicios, o la ejecución de obras en el inmediato futuro. - Cuando se presenten situaciones relacionadas con los estados de excepción. - Cuando se trate de conjurar situaciones excepcionales relacionadas con hechos de calamidad o constitutivos de fuerza mayor o desastre que demanden actuaciones inmediatas y, -  En general, cuando se trate de situaciones similares que imposibiliten  acudir a los procedimientos de selección o concurso públicos.</t>
  </si>
  <si>
    <t>Dilatación del proceso con el propósito de obtener el vencimiento  determinos y la prescripción del mismo</t>
  </si>
  <si>
    <t>Omitir la revisión documental al momento de recibirla para verificar el estado en que se encuentra con el fin de determinar si procede iniciar la gestión de cobro coactivo en los términos definidos en la normatividad aplicable y e los casos que proceda por cumplir con las condiciones del título ejecutivo, omitir los términos de ley para surtir el procedimiento</t>
  </si>
  <si>
    <t>Manipulación en el perfil de las declaraciones de un testigo</t>
  </si>
  <si>
    <t>Inducir las respuestas de un testigo</t>
  </si>
  <si>
    <t>Inactividad en la gestión de la consecución de material probatorio requerido por la autoridad judicial</t>
  </si>
  <si>
    <t xml:space="preserve">Omitir la orden del juez en aportar las pruebas en el momento procesal oportuno y aportar las pruebas que se requieren hacer valer del proceso en la oportunidad procesal  </t>
  </si>
  <si>
    <t>Omitir actuación dentro de los términos legales y del Juez en las diferentes actuaciones procesales  y administrativas</t>
  </si>
  <si>
    <t>Perder la oportunidad procesal de atender las demandas y los recursos en los términos de ley</t>
  </si>
  <si>
    <t>Manipulación de los registros financieros</t>
  </si>
  <si>
    <t>Omitir, eliminar o generar registros de manera total o parcial sobre el pago de obligaciones  o  sobre la causación de los derechos Corporativos.</t>
  </si>
  <si>
    <t>Retrasos en el cumplimiento de las obligaciones financieras</t>
  </si>
  <si>
    <t xml:space="preserve">Demoras no justificadas en el pago de las obligaciones adquiridas por la Corporación </t>
  </si>
  <si>
    <t>Varios</t>
  </si>
  <si>
    <t xml:space="preserve">Uso o destinación indebida de los bienes y recursos corporativos para favorecer un interés propio o de terceros </t>
  </si>
  <si>
    <t>Aprovechamiento de los bienes y otros recursos de la corporación en actividades que no son propias de Corantioquia</t>
  </si>
  <si>
    <t>Concentrar las labores de supervisión de múltiples contratos en poco personal.</t>
  </si>
  <si>
    <t>Deficiencias en la administración y custodia de los archivos</t>
  </si>
  <si>
    <t>La no aplicación de la normatividad archivística que dicta el Archivo General de la Nación</t>
  </si>
  <si>
    <t>Concentración de información de determinadas actividades o procesos en una persona.</t>
  </si>
  <si>
    <t xml:space="preserve">Parálisis de la gestión por procesos, en caso de ausencia del funcionario </t>
  </si>
  <si>
    <t>Ocultar a la ciudadanía la información considerada pública</t>
  </si>
  <si>
    <t>Demandas de la ciudadanía</t>
  </si>
  <si>
    <t>Extralimitación de funciones.</t>
  </si>
  <si>
    <t>Realizar actuaciones no contempladas en las funciones corporativas, correspondientes a sus competencias y naturaleza de la entidad</t>
  </si>
  <si>
    <t>Incumplimiento en la aplicación de normas y procedimientos</t>
  </si>
  <si>
    <t>Realizar inversiones financieras en entidades que no cumplan los requisitos del Manual para la Administración de Excedentes de Liquidez (Portafolio de inversiones)</t>
  </si>
  <si>
    <t>Sistemas de información susceptibles de manipulación o adulteración</t>
  </si>
  <si>
    <t>Ausencia de controles para la no manipulación de los sistemas de información</t>
  </si>
  <si>
    <t>Indebida custodia de los documentos propios de la Corporación</t>
  </si>
  <si>
    <t>Falta de custodia y cuidado de los documentos de la corporación dado el fácil acceso de todo el personal, lo que puede llevar a la perdida y trafico de documentos</t>
  </si>
  <si>
    <t>Actualización y socialización  del Plan Anticorrupción.
Socialización de Régimen sancionatorio del funcionario publico
Campañas con los usuarios corporativos para denuncias por corrupción.
Realizar las investigaciones disciplinarias</t>
  </si>
  <si>
    <t>Verificación permanente del proceso acorde con el trámite.</t>
  </si>
  <si>
    <t xml:space="preserve">Aplicación estricta del Manual de contratación oficializado en el SGI,  de la normatividad en materia contractual incluida en el NORMOGRAMA del SGI y de Colombia Compra Eficiente  </t>
  </si>
  <si>
    <t>Aplicación del reglamento interno de recaudo de cartera y de la normatividad que regula la jurisdicción coactiva</t>
  </si>
  <si>
    <t>Socialización del Plan anticorrupción, manual del daño antijurídico y el Código Único Disciplinario</t>
  </si>
  <si>
    <t>Atender los requerimientos judiciales y de ley en la oportunidad establecida para las diferentes acciones tanto de carácter judicial como administrativa</t>
  </si>
  <si>
    <t>Conciliación entre procesos</t>
  </si>
  <si>
    <t>Seguimiento al cumplimiento de los tiempos fijados para el pago de las obligaciones</t>
  </si>
  <si>
    <t>Control de inventarios</t>
  </si>
  <si>
    <t>Mejorar la capacidad técnica de la entidad para la supervisión de contratos y/o convenios</t>
  </si>
  <si>
    <t>Actualización y seguimiento permanente</t>
  </si>
  <si>
    <t>Revisión de funciones para contratación de un profesional por necesidades del servicio que no alcanzan a realizarse por el funcionario de planta</t>
  </si>
  <si>
    <t>Aplicar y hacer seguimiento a los documentos de control de acceso a la información</t>
  </si>
  <si>
    <t>Verificación, por parte del Comité de inversión, el cumplimiento de los requisitos exigidos por el Manual de inversión</t>
  </si>
  <si>
    <t>Implementación del plan de seguridad informática de la corporación</t>
  </si>
  <si>
    <t>Implementación del plan de seguridad informática de la corporación y cambio de los servidores</t>
  </si>
  <si>
    <t>Subdirección de Regionalización</t>
  </si>
  <si>
    <t>Subdirección Financiera</t>
  </si>
  <si>
    <t>Secretaria General</t>
  </si>
  <si>
    <t>Secretaria General
Subdirección Administrativa</t>
  </si>
  <si>
    <t>Subdirección Administrativa</t>
  </si>
  <si>
    <t>Subdirección de Ecosistemas</t>
  </si>
  <si>
    <t>Número de Reuniones realizadas/ Número Reuniones programadas</t>
  </si>
  <si>
    <t>% De autorizaciones ambientales con seguimiento 
Tiempo promedio trámite</t>
  </si>
  <si>
    <t>Número de Correos enviados</t>
  </si>
  <si>
    <t>Número de observaciones</t>
  </si>
  <si>
    <t>Número Capacitaciones realizadas/Número Capacitaciones programadas</t>
  </si>
  <si>
    <t>Número de conciliaciones con partidas por diferencias no justificadas</t>
  </si>
  <si>
    <t>Número de informes de obligaciones pendientes de pago sin justificación</t>
  </si>
  <si>
    <t>Valoración de bienes declarados por perdida/ Valor total del inventario</t>
  </si>
  <si>
    <t>(Tiempo dedicado a la supervisión /Tiempo Jornada laboral) = o &lt;= 60%</t>
  </si>
  <si>
    <t xml:space="preserve">Número de documentos inventario físico / Número de documentos generados por el Aplicativo </t>
  </si>
  <si>
    <t>Número Contrato de Prestación de servicios</t>
  </si>
  <si>
    <t>Número de Respuestas a solicitudes/ Número de total de solicitudes</t>
  </si>
  <si>
    <t>Número de actas</t>
  </si>
  <si>
    <t>Componentes del Plan de Seguridad Informática Implementados/ Total de los componentes formulados</t>
  </si>
  <si>
    <t>Número 
(#)</t>
  </si>
  <si>
    <t>Porcentaje (%)
Tiempo
(t)</t>
  </si>
  <si>
    <t>Valor ($)</t>
  </si>
  <si>
    <t>Tiempo 
(t)</t>
  </si>
  <si>
    <t>Se actualizó el Plan Anticorrupción y de Atención al Ciudadano.
A finales de la vigencia 2017, se socializó en el miercoles del conocimiento el regimen disciplinarios
Propiamente campañas no se han realizado, pero se cuenta en el portal web con los medios para denunciar.
Se realizan investigaciones disciplinarias por quejas</t>
  </si>
  <si>
    <t>Se realiza el seguimiento al tiempo en que se conceden el otorgamiento de licencia o permiso. Los tiempos han venido disminuyendo según la muestra seleccionada</t>
  </si>
  <si>
    <t>Se hace seguimiento a los tiempos requeridos de acuerdo con el trámite</t>
  </si>
  <si>
    <t>Se hace seguimiento a los tiempos requeridos de acuerdo con el trámite. No se conocen dilataciones en los trámites con los fines establecidos para vencimiento de términos</t>
  </si>
  <si>
    <t>Se hace seguimiento a los tiempos requeridos de acuerdo con el trámite. 
No se conocen excesos en los fallos por las facultadades otorgadas</t>
  </si>
  <si>
    <t>Se realizan conciliaciones y auditoria a las mismas.
Se realiza seguimiento a la cartera</t>
  </si>
  <si>
    <t>Se hace el seguimiento a las etapas precontractuales, contractuales y post-contractuales, de acuerdo con las estrategias definidas por la Corporación
Elaboración de estudios previos
Elaboración de pliegos definitivos
Comité de Evaluación
Comité Directivo de Contratación
Comité de Compras
Audiencias previas de aclaración de riesgos
Respuestas a todas las observaciones presentadas en los plazos establecidos
Evaluación de propuestas por el Comité de Evaluación debidamente publicadas
Utilización del SECOP II
Audiencias de adjudicación</t>
  </si>
  <si>
    <t>No ha habido urgencias manifestas inexistentes</t>
  </si>
  <si>
    <t>No se han presentado. Cero (0).</t>
  </si>
  <si>
    <t>Disponer un mecanismo electrónico, para efectuar 
el pago del trámite en línea.</t>
  </si>
  <si>
    <t xml:space="preserve">Disponer guías, protocolos que le permitan  al usuario la utilización de la tecnología en presentación de trámites y pagos electrónicos, </t>
  </si>
  <si>
    <t>Disponer un mecanismo electrónico, para efectuar consultas de estado de facturas, certificados en línea.</t>
  </si>
  <si>
    <t>La expedición del certificado se realice en tiempo real, con el pago</t>
  </si>
  <si>
    <t>Disponer del protocolo de atención al ciudadano en la pagina WEB de consulta, para acceder a la información de bienes y servicios en  línea</t>
  </si>
  <si>
    <t>Disponer un mecanismo electrónico, para efectuar la respuesta de las PQRs en línea</t>
  </si>
  <si>
    <t>Subdireccion de 
Regionalizacion
Subdireccion 
financiera</t>
  </si>
  <si>
    <t>Subdireccion de 
Regionalizacion
Subdireccion 
Administrativa</t>
  </si>
  <si>
    <t>Subdireccion de 
Regionalizacion
Subdireccion 
Planeación</t>
  </si>
  <si>
    <t>Subdirección 
Financiera</t>
  </si>
  <si>
    <t>Subdirección 
Administrativa, 
Oficina Asesora 
de 
Comunicaciones</t>
  </si>
  <si>
    <t>Todas las 
Dependencias</t>
  </si>
  <si>
    <t>Pago en línea</t>
  </si>
  <si>
    <t>Habilitar las plataformas y sistemas de información para acceder a la radicación de tramites en línea</t>
  </si>
  <si>
    <t xml:space="preserve">Habilitar las plataformas y sistemas de información para acceder a la radicación de tramites y Pagos </t>
  </si>
  <si>
    <t xml:space="preserve">Pago en línea, Certificaciones, Estado de cartera </t>
  </si>
  <si>
    <t>Reducción del tiempo de respuesta de certificados de paz y salvo</t>
  </si>
  <si>
    <t xml:space="preserve">Habilitar las plataformas y sistemas de información para acceder a la información en </t>
  </si>
  <si>
    <t xml:space="preserve">Habilitar las plataformas y sistemas de información para responder a las PQRs y </t>
  </si>
  <si>
    <t xml:space="preserve">La CGR presentó los siguientes hallazgos en auditoría regular a la vigencia 2016:
Hallazgo 32.  Control de las cuentas por cobrar en Reclamación.
Hallazgo 35. Deudas de difícil cobro.
Hallazgo 36. Prescripción de cartera.
</t>
  </si>
  <si>
    <t>Se tiene el reglamento interno de cartera adoptado por resolución 040-1603-22001 del 18 de marzo de 2016. 
Ya se cumplió con:
1. Modificación del Manual de politicas contables aprobado mediante resolución 
2. Procedimiento contable narrado para el tratamiento de cuentas por cobrar de dificil recaudo</t>
  </si>
  <si>
    <t>Se generan documentos con la trazabilidad de gestión.</t>
  </si>
  <si>
    <t>La Subdirección Financiera cumple con los pagos ordenados por los supervisores y/o interventores de las relaciones contractuales</t>
  </si>
  <si>
    <t>Gestión de Riesgos de Corrupción - Mapa de Riesgos de Corrupción</t>
  </si>
  <si>
    <t>Política de riesgos aprobada</t>
  </si>
  <si>
    <t>Revisar y validar propuesta de ajuste a la política de administración de riesgos de la Corporación</t>
  </si>
  <si>
    <t>Todas las dependencias</t>
  </si>
  <si>
    <t>Política de administración de Riesgos</t>
  </si>
  <si>
    <t>Analizar e identificar actividades críticas para la creación de riesgos</t>
  </si>
  <si>
    <t>Socialización de la metodología para la construcción del Mapa de Riesgos de Corrupción</t>
  </si>
  <si>
    <t>Actualizar el Mapa de Riesgos de Corrupción</t>
  </si>
  <si>
    <t>Ajuste final de riesgos de corrupción con observaciones de la ciudadanía</t>
  </si>
  <si>
    <t>Construcción del Mapa de Riesgos de Corrupción</t>
  </si>
  <si>
    <t>Se encuentra dispuesta en el Plan Anticorrupción y de Atención al Ciudadano</t>
  </si>
  <si>
    <t>Enero de 2018</t>
  </si>
  <si>
    <t>Subdirección de Planeación</t>
  </si>
  <si>
    <t>No se recibieron aportes de la ciudadania</t>
  </si>
  <si>
    <t>Se cumplió con el proceso de convocatoria y participación de los representantes de las dependencias</t>
  </si>
  <si>
    <t>Reuniones de construcción colectiva</t>
  </si>
  <si>
    <t>Socialización de resultados previos y posterior ubicación del plan en el portal web institucional</t>
  </si>
  <si>
    <t>Consulta y divulgación</t>
  </si>
  <si>
    <t>Publicación del borrador del mapa de riesgos de corrupción a la ciudadanía  y servidores públicos</t>
  </si>
  <si>
    <t>Publicación del mapa de riesgos de corrupción con las observaciones de la ciudadanía  y servidores públicos</t>
  </si>
  <si>
    <t>Dirección General - Subdirección de Planeación - Oficina de Comunicaciones</t>
  </si>
  <si>
    <t>Se realizó la publicación</t>
  </si>
  <si>
    <t>Subdirección de Planeación - Oficina de Comunicaciones</t>
  </si>
  <si>
    <t>Se adoptó por resolución y se tiene publicado en el portal web institucional</t>
  </si>
  <si>
    <t>Se publicó el Plan, antes de adoptarlo</t>
  </si>
  <si>
    <t>Se tiene publicado el Plan</t>
  </si>
  <si>
    <t>Monitoreo y revisión</t>
  </si>
  <si>
    <t>Monitoreo al Mapa de riesgos de corrupción</t>
  </si>
  <si>
    <t>Revisión y ajuste periódico del mapa de riesgos de corrupción por el líder de cada proceso</t>
  </si>
  <si>
    <t>Se realiza con fecha de corte al 30 de abril de 2018</t>
  </si>
  <si>
    <t>Oficina de Control Interno</t>
  </si>
  <si>
    <t>Oficina de Control Interno 
Todas las dependencias</t>
  </si>
  <si>
    <t>Se socializa seguimiento realizasdo al 30 de abril de 2018</t>
  </si>
  <si>
    <t>Se comunica los avances para el análisis respectivo desde cada proceso</t>
  </si>
  <si>
    <t>Mayo de 2018</t>
  </si>
  <si>
    <t>Seguimiento</t>
  </si>
  <si>
    <t>Seguimiento al Mapa de riesgos de corrupción</t>
  </si>
  <si>
    <t xml:space="preserve">Oficina de Control Interno </t>
  </si>
  <si>
    <t>Se comunica los resultados de avances para las decisiones pertinentes</t>
  </si>
  <si>
    <t>Se efectuó con fecha de corte al 30 de abril de 2018</t>
  </si>
  <si>
    <t>De acuerdo con el porcentaje promedio obtenido, resultado del seguimiento y los resultados obtenidos, se efectúa la equivalencia a una calificación establecida entre 1 y 5, la cual hace parte de la estructura definida.</t>
  </si>
  <si>
    <t>Se realizó evaluación y se cuenta con informe de seguimiento</t>
  </si>
  <si>
    <t>Racionalización de trámites</t>
  </si>
  <si>
    <t>Mecanismos para mejorar la atención al Ciudadano</t>
  </si>
  <si>
    <t xml:space="preserve">Mecanismos para la Transparencia y acceso a la información </t>
  </si>
  <si>
    <t>Enero a Diciembre</t>
  </si>
  <si>
    <t>Se inició la fase denominada “Paso a Producción”, para lo cual relacionaron la información correspondiente a la parametrización de la funcionalidad Conexión en línea ya certificada en PSE-Hosting</t>
  </si>
  <si>
    <t>Actualmente se encuentran eliminando la VPN (conexión virtual entre AHC y Corantioquia) anterior para poder crear la VPN de producción y salir en vivo con el botón de pagos.</t>
  </si>
  <si>
    <t>Se tiene dispuesto en el portal web de la corporación, en el link de transparencia</t>
  </si>
  <si>
    <t>Se cuenta con el aplicativo e-SIRENA, para que el usuario se inscriba y formule PQR´s.</t>
  </si>
  <si>
    <t>Reporte de gestión informado en las actividades de la Oficina de Control Interno en la semana del 2 al 4 de mayo, como evidencia</t>
  </si>
  <si>
    <t xml:space="preserve">Posterior a la aprobacion del Consejo Directivo se publica el informe de Gestión 2017 para las partes de interes en pagina web
</t>
  </si>
  <si>
    <t>Dar respuesta oportuna y clara a las solicitudes de información requeridas por la ciudadanía, previa inscripción del documento y en los tiempos establecidos en el procedimiento de participación</t>
  </si>
  <si>
    <t>Realizar eventos con transmisión en los micro programas con el fin de tener un mayor acercamiento con los grupos de interés.</t>
  </si>
  <si>
    <t>Disponer de los canales de comunicación con los funcionarios y actores estrategicos del territorio para dar a conocer logros de la entidad en los eventos (espacios de dialogo) que organiza la Corporación</t>
  </si>
  <si>
    <t>Incluir la participación de los actores estrategicos en los diferentes programas que efectue la Corporación,  para promover la importancia o reflexiones del cuidado ambiental en las charlas o conferencias programadas (PORH, PSMV, Piragua, Pagos por Servicios Ambientales, Cambio Climático, entre otros)</t>
  </si>
  <si>
    <t xml:space="preserve">Publicación del informe de rendición de cuentas, habilitando un espacio electrónico "Foro audiencia" para que la ciudadanía de sus aportes y generen inquietudes o comentarios  frente a la gestión de la Entidad. 
</t>
  </si>
  <si>
    <t xml:space="preserve">Efectuar la Audiencia Pública de Rendición de Cuentas de la gestión realizada durante la vigencia del 2017 de la Entidad. </t>
  </si>
  <si>
    <t xml:space="preserve">Publicar el Acta de la audiencia publica de seguimiento al  Plan de Acción 2017 . </t>
  </si>
  <si>
    <t>Retroalimentar a los asistentes a la Audiencia Pública de Rendición de Cuentas con los informes de evaluación y preguntas del evento, junto con un mensaje de agradecimiento.</t>
  </si>
  <si>
    <t>Promover la rendición de cuentas, al interior de la entidad, a través, del miércoles del conocimiento</t>
  </si>
  <si>
    <t>Realizar una encuesta de satisfacción por cada evento de rendición de cuentas Gestión  Plan de Acción 2017 que se realice.</t>
  </si>
  <si>
    <t xml:space="preserve">De acuerdo a los resultados de la encuestas, formular e implementar acciones en caso de ser requerido. </t>
  </si>
  <si>
    <t xml:space="preserve">Efectuar la evaluación de la Audiencia pública de Rendición de Cuentas Gestión Plan de Acción 2017, la cual se publicará en la página Web de la Entidad
</t>
  </si>
  <si>
    <t>Realizar publicación semestral donde se informe sobre la Gestión de la Entidad y seguimiento al  Plan de Acción 2018</t>
  </si>
  <si>
    <t>Promover la participación de actores estratégicos en las Audiencia Pública de seguimiento al  Plan de Acción 2017</t>
  </si>
  <si>
    <t>Verificar que la Audiencia Publica se haya efectuado en cumplimiento a los normas legales</t>
  </si>
  <si>
    <t>Informe publicado</t>
  </si>
  <si>
    <t>Comunicación en Corantioquia en la página Web</t>
  </si>
  <si>
    <t>Respuestas al 100% solicitudes de Información y radicadas</t>
  </si>
  <si>
    <t xml:space="preserve">2 Micro programas </t>
  </si>
  <si>
    <t>2 eventos semestral</t>
  </si>
  <si>
    <t>Eventos en los que se difunda el cuidado ambiental 
Operativos de Control</t>
  </si>
  <si>
    <t>Foro Audiencia o Chat</t>
  </si>
  <si>
    <t>Audiencia Realizada</t>
  </si>
  <si>
    <t>Acta publicada</t>
  </si>
  <si>
    <t xml:space="preserve">Informe </t>
  </si>
  <si>
    <t>2 eventos</t>
  </si>
  <si>
    <t>Encuestas realizadas</t>
  </si>
  <si>
    <t>Acciones implementadas</t>
  </si>
  <si>
    <t>Evaluación Audiencia Publica</t>
  </si>
  <si>
    <t>Evaluación Estrategia de Rendición de Cuentas</t>
  </si>
  <si>
    <t>Marzo</t>
  </si>
  <si>
    <t>Abril</t>
  </si>
  <si>
    <t xml:space="preserve"> Agosto</t>
  </si>
  <si>
    <t>Enero y Agosto</t>
  </si>
  <si>
    <t>Permanente</t>
  </si>
  <si>
    <t xml:space="preserve">Dirección General - 
Oficina Asesora de Comunicaciones
Subdirección de Planeación
</t>
  </si>
  <si>
    <t>Dirección General-Subdirección de Planeación - Subdirección de Cultura Ambiental - Secretaría General</t>
  </si>
  <si>
    <t>Subdirección de Planeación - Subdirección de Cultura Ambiental
Oficina Asesora de Comunicaciones</t>
  </si>
  <si>
    <t>Todas las Dependencias</t>
  </si>
  <si>
    <t>Dirección General 
Oficina Asesora de Comunicaciones</t>
  </si>
  <si>
    <t>Subdirección de Planeación - Subdirección de Cultura Ambiental - Subdirección de Gestión Ambiental - Subdirección de Ecosistemas - Subdirección de Regionalización - Oficina Asesora de Comunicaciones</t>
  </si>
  <si>
    <t>Oficina Asesora de Comunicaciones</t>
  </si>
  <si>
    <t>Dirección General</t>
  </si>
  <si>
    <t>Dirección General
Oficina de Control Interno</t>
  </si>
  <si>
    <t>Director General</t>
  </si>
  <si>
    <t>Subdirección de Planeación - Subdirección de Cultura Ambiental</t>
  </si>
  <si>
    <t>Lideres de proceso</t>
  </si>
  <si>
    <t>Información de calidad y en lenguaje comprensible</t>
  </si>
  <si>
    <t>Diálogo de doble vía con la ciudadanía y sus organizaciones</t>
  </si>
  <si>
    <t>Incentivos para motivar la cultura de la rendición y petición de cuentas</t>
  </si>
  <si>
    <t>Evaluación y retroalimentación a la gestión institucional</t>
  </si>
  <si>
    <t>Ya se tiene en e-SIRENA. El usuario debe registrarse</t>
  </si>
  <si>
    <t>Aplicativo e-SIRENA</t>
  </si>
  <si>
    <t>Ya se tiene en e-SIRENA. El usuario debe registrarse. Falta implementar el pago.</t>
  </si>
  <si>
    <t>Portal web</t>
  </si>
  <si>
    <t>De acuerdo con el porcentaje promedio obtenido, resultado del seguimiento y los resultados obtenidos, se efectúa la equivalencia a una calificación establecida entre 1 y 5, la cual hace parte de la estructura definida.
En relación con el porcentaje de cmplimiento, se la conversión a una calificación de 1 a 5</t>
  </si>
  <si>
    <t>Desde la Subdirección de Planeación se atendió la inscripción, preguntas y respuestas</t>
  </si>
  <si>
    <t>Fortalecimiento de los canales de atención</t>
  </si>
  <si>
    <t>Talento Humano</t>
  </si>
  <si>
    <t>Estructura administrativa y direccionamiento estratégico</t>
  </si>
  <si>
    <t>Realizar actividades al interior de la entidad entre las áreas misionales y la alta Dirección para facilitar la toma de decisiones que mejoren la prestación de los servicios.</t>
  </si>
  <si>
    <t xml:space="preserve">Apertura de los nuevos Puntos de Atención al Ciudadano </t>
  </si>
  <si>
    <t>Difundir el Portafolio de Servicios Corporativos</t>
  </si>
  <si>
    <t>Desconcentrar trámites y servicios a través del Canal Web</t>
  </si>
  <si>
    <t>Realizar encuesta de medición de la satisfacción 2018</t>
  </si>
  <si>
    <t>Capacitación en competencias y habilidades para el servicio al ciudadano.</t>
  </si>
  <si>
    <t>Identificar las fortalezas y debilidades del personal del Punto de Atención al Ciudadano en relación a las características personales para el desarrollo de sus actividades dentro de la entidad.</t>
  </si>
  <si>
    <t>Generar incentivos no monetarios para destacar el desempeño de los servidores del área de atención al ciudadano.</t>
  </si>
  <si>
    <t>Realizar y publicar trimestralmente informe de gestión de las PQRS.</t>
  </si>
  <si>
    <t xml:space="preserve">Informar trimestralmente a la Dirección General, a los lideres de área e involucrados en el proceso, el estado de las PQRS </t>
  </si>
  <si>
    <t>Identificar y crear mejoras para optimizar los procesos de acuerdo a los resultados en las PQRS arrojados, en caso de ser requerido.</t>
  </si>
  <si>
    <t>Realizar campañas sobre la responsabilidad dentro de la entidad, frente al derecho de los ciudadanos relacionado con las PQRS interpuestas.</t>
  </si>
  <si>
    <t>Definir la aplicabilidad de la Ley 1581 de 2012 de protección de datos .</t>
  </si>
  <si>
    <t>Fortalecer la Atención a Peticiones, Quejas y Reclamos</t>
  </si>
  <si>
    <t>Normativo y procedimental</t>
  </si>
  <si>
    <t>Revisar semestralmente los datos arrojados de las encuestas de satisfacción realizadas, para ser socializados a la dirección, a los lideres de área de la entidad y a la ciudadanía en general; teniendo en cuenta los aspectos a mejorar en caso de ser requeridos.</t>
  </si>
  <si>
    <t xml:space="preserve">Actualizar el link de encuestas de la página web y/o por los canales dispuestos para la atención a los usuarios. </t>
  </si>
  <si>
    <t>Relacionamiento con el ciudadano</t>
  </si>
  <si>
    <t>Subdirección Administrativa -  Subdirección de regionalización</t>
  </si>
  <si>
    <t>Subdirección de Regionalización - Oficina asesora de comunicaciones</t>
  </si>
  <si>
    <t>Subdirección Administrativa - Punto de Atención al Ciudadano y Recursos humanos</t>
  </si>
  <si>
    <t>Oficina de Control Interno- Oficina Asesora de Comunicaciones</t>
  </si>
  <si>
    <t>Dirección General Oficina de Control Interno</t>
  </si>
  <si>
    <t>Planeación</t>
  </si>
  <si>
    <t>Publicación</t>
  </si>
  <si>
    <t>Construcción mapa de riesgos de corrupción</t>
  </si>
  <si>
    <t>Seguimiento al mapa de riesgos de corrupción</t>
  </si>
  <si>
    <t>Integridad</t>
  </si>
  <si>
    <t>Seguimiento al Plan Anticorrupción</t>
  </si>
  <si>
    <t>Transparencia activa</t>
  </si>
  <si>
    <t>Mantener actualizada la información del enlace de Transparencia y Acceso a la Información Pública de la página web de la entidad, garantizando que la información sea publicada bajo los parámetros normativos.</t>
  </si>
  <si>
    <t>Responder oportunamente las solicitudes de acceso a la información que presente la ciudadanía ante la entidad</t>
  </si>
  <si>
    <t>Verificar el registro de las hojas de vida de los servidores públicos de la entidad en el SIGEP</t>
  </si>
  <si>
    <t>Realizar eventos de divulgación y socialización sobre la gestión de la Corporación(web, prensa, Radio y TV)</t>
  </si>
  <si>
    <t>Disponer información en la Web Corporativa que facilite la transparencia institucional de todas sus actuaciones.</t>
  </si>
  <si>
    <t>Verificar el registro de los contratos suscritos por la entidad en el SECOP II</t>
  </si>
  <si>
    <t>Transparencia pasiva</t>
  </si>
  <si>
    <t>En el día del servidor publico promover la importancia de la Política de Transparencia y acceso a la información publica y la responsabilidad de los servidores públicos de la entidad con la misma.  (Actividad para evaluar el impacto de la campaña de sensibilización)</t>
  </si>
  <si>
    <t>Realizar el monitoreo y seguimiento de cumplimiento a los requisitos de los sistemas de gestión corporativos.</t>
  </si>
  <si>
    <t xml:space="preserve">Revisar aleatoriamente el 5% de las respuesta emitidas a los derechos de petición referentes a las solicitudes de información pública, para garantizar la calidad y oportunidad de las respuestas. </t>
  </si>
  <si>
    <t>Actualizar el  Registro de Activos de Información  en la página web de la entidad corantioquia.gov.co</t>
  </si>
  <si>
    <t>Actualizar el esquema de publicación en la página web de la entidad corantioquia.gov.co</t>
  </si>
  <si>
    <t>Actualizar el Índice de Información Clasificada y Reservada en la página web de la entidad corantioquia.gov.co</t>
  </si>
  <si>
    <t>Seguimiento a la actualización de la información actualizada de la pagina web de Corantioquia</t>
  </si>
  <si>
    <t>Instrumentos de gestión de la información</t>
  </si>
  <si>
    <t>Elaborar y formalizar el procedimiento para la traducción de información publica en lenguas nativas</t>
  </si>
  <si>
    <t>Criterio diferencial de accesibilidad</t>
  </si>
  <si>
    <t>Monitoreop de acceso a la información pública</t>
  </si>
  <si>
    <t>Elaboración trimestral del informe de solicitudes de acceso a información pública, identificando:
a. Cantidad de solicitudes recibidas
b. Cantidad de solicitudes trasladadas a otras instituciones
c. Tiempos de respuesta
d. Solicitudes de acceso a información negadas</t>
  </si>
  <si>
    <t>Publicación del informe en la página web</t>
  </si>
  <si>
    <t xml:space="preserve">Dentro de los temas que se trataron en el Comité Institucional de Desarrollo Administrativo, la entidad tiene en cuenta el mapa de riesgos de corrupción </t>
  </si>
  <si>
    <t>Dentro de los componentes de política incluidos en el Plan de Acción Anual, la entidad tiene en cuenta el mapa de riesgos de corrupción</t>
  </si>
  <si>
    <t>Enero - Diciembre</t>
  </si>
  <si>
    <t>La Entidad publica en su sitio web oficial, en la sección de Transparencia y acceso a información, el plan anti-corrupción y de servicio al ciudadano junto con el informe de seguimiento al Plan Anticorrupción y de Atención al Ciudadano</t>
  </si>
  <si>
    <t>Dentro de  los componentes del Plan Anticorrupción y de Atención al Ciudadano que la Entidad publicó en su sitio web oficial, se encuentra el mapa de riesgos de corrupción y las medidas para mitigarlos</t>
  </si>
  <si>
    <t xml:space="preserve">En la construcción del Mapa de Riesgos de Corrupción  se adelantó un proceso participativo en el que se invitó a ciudadanos, usuarios o grupos de interés  y responsables de los procesos de la Entidad junto con sus equipos </t>
  </si>
  <si>
    <t>La entidad hace seguimiento al Mapa de Riesgos de Corrupción en el tiempo prudente establecido</t>
  </si>
  <si>
    <t>La entidad no presenta actos de corrupción en ninguna de sus formas</t>
  </si>
  <si>
    <t>Del seguimiento realizado surgieron acciones de mejora al Plan Anticorrupción y de Atención al Ciudadano</t>
  </si>
  <si>
    <t>Subdirección Administrativa - Grupo de Talento humano y Secretaria General</t>
  </si>
  <si>
    <t>Oficina Asesora de Comunicaciones - Oficina de Control Interno - Dirección General</t>
  </si>
  <si>
    <t>Subdirección Administrativa - Gestión documental</t>
  </si>
  <si>
    <t xml:space="preserve">Secretaria General </t>
  </si>
  <si>
    <t>Subdirección Administrativa - Punto de Atención al ciudadano, Subdirección de Cultura Ambiental</t>
  </si>
  <si>
    <t>Subdirección Administrativa - Punto de Atención al ciudadano, Oficina de Control Interno</t>
  </si>
  <si>
    <t>Información página WEB actualizada</t>
  </si>
  <si>
    <t>Respuestas a solicitudes de información</t>
  </si>
  <si>
    <t>Hojas de vida de servidores públicos publicadas</t>
  </si>
  <si>
    <t>Eventos realizados para divulgación y socialización de los proyectos y objetivos misionales, así como de los  resultados de la gestión.</t>
  </si>
  <si>
    <t>Información Publicada</t>
  </si>
  <si>
    <t>Contratos suscritos registrados</t>
  </si>
  <si>
    <t xml:space="preserve">Servidores públicos de la entidad sensibilizados </t>
  </si>
  <si>
    <t>Informe de seguimiento</t>
  </si>
  <si>
    <t>5% de las respuestas revisadas.</t>
  </si>
  <si>
    <t>Tres instrumentos de gestión actualizados</t>
  </si>
  <si>
    <t xml:space="preserve">Implementar Procedimiento </t>
  </si>
  <si>
    <t>Informe</t>
  </si>
  <si>
    <t>2 Sedes locales</t>
  </si>
  <si>
    <t>Pagina Web</t>
  </si>
  <si>
    <t>Herramientas tecnológicas</t>
  </si>
  <si>
    <t>Calificar los servicios por la pagina Web Encuesta</t>
  </si>
  <si>
    <t>Capacitación</t>
  </si>
  <si>
    <t>Evaluaciones desempeño</t>
  </si>
  <si>
    <t xml:space="preserve">Informe y Fotos </t>
  </si>
  <si>
    <t xml:space="preserve">Fotos </t>
  </si>
  <si>
    <t>Correo</t>
  </si>
  <si>
    <t>Encuesta e interpretación</t>
  </si>
  <si>
    <t>Foto</t>
  </si>
  <si>
    <t>Plan de mejoramiento</t>
  </si>
  <si>
    <t>Cero corrupción</t>
  </si>
  <si>
    <t>Número de evaluaciones al Plan en el año</t>
  </si>
  <si>
    <t>Adopción del Plan</t>
  </si>
  <si>
    <t>Publicación del Plan</t>
  </si>
  <si>
    <t>Plan con medidas para mitigar los riesgos</t>
  </si>
  <si>
    <t>Mapa de Riesgos de Corrupción</t>
  </si>
  <si>
    <t>Plan de Acción con mapa de riesgos</t>
  </si>
  <si>
    <t xml:space="preserve">La   Oficina   de   Control   Interno,   será   la   dependencia   encargada   de   realizar seguimiento y evaluación al Plan Anticorrupción y de Atención al Ciudadano, cada cuatro meses, con fechas de corte al 30 de abril, 30 de agosto y 31 de diciembre de 2018.
</t>
  </si>
  <si>
    <t>Tres (3) evaluaciones en el año</t>
  </si>
  <si>
    <t>Fechas de corte al 30 de abril, 30 de agosto y 31 de diciembre de 2018.</t>
  </si>
  <si>
    <t>Se realizó convocatoria pública para los actores interesados en el portal web
En el disco J se encuentra la convocatoria</t>
  </si>
  <si>
    <t xml:space="preserve">En la página web de Corantioquia se publican boletines de prensa, informes técnicos, informes especiales creados específicamente para este medio e información legal; asimismo, se comparten productos audiovisuales  y  campañas  que  se  consideran pertinentes  para  la  protección  y conservación del patrimonio natural en la jurisdicción. Cada publicación es revisada y corregida por un editor, y técnicamente verificados por el director general o un profesional, generalmente de la fuente. </t>
  </si>
  <si>
    <t>J:\AUDIENCIAS PÚBLICAS DE EJECUCIÓ PLAN DE ACCIÓN\AUDIENCIA 2018</t>
  </si>
  <si>
    <t>http://www.corantioquia.gov.co/Paginas/Inicio.aspx</t>
  </si>
  <si>
    <t>Pendiente para el mes de agosto
http://corantioquia/Paginas/VerContenido.aspx?List=MenuInferior&amp;item=364</t>
  </si>
  <si>
    <t>Se puede visualizar en el disco J
http://corantioquia/Paginas/VerContenido.aspx?List=MenuInferior&amp;item=364</t>
  </si>
  <si>
    <t>http://corantioquia/Paginas/VerContenido.aspx?List=MenuInferior&amp;item=375</t>
  </si>
  <si>
    <t>http://corantioquia/SiteAssets/PDF/Transparencia/Rendici%C3%B3n%20de%20cuentas/Acta%20Audiencia%2020Abril2018.PDF</t>
  </si>
  <si>
    <t>Informe publicado en el portal web institucional
http://corantioquia/Paginas/VerContenido.aspx?List=MenuInferior&amp;item=127</t>
  </si>
  <si>
    <t>J:\AUDIENCIAS PÚBLICAS DE EJECUCIÓ PLAN DE ACCIÓN\AUDIENCIA 2018\Aviso de prensa audiencia publica 2018.pdf</t>
  </si>
  <si>
    <t>No se tiene aún definida</t>
  </si>
  <si>
    <t>Seguimiento deficiente e inoportuno a la ejecución de los procesos contractuales de la entidad</t>
  </si>
  <si>
    <t>Dentro del ejercicio planificador de cada Oficina Territorial, se ha priorizado la atención de los trámites en etapa de evaluación, que permitan responder a la meta establecida de tiempo promedio de trámite. 
Tiempo promedio de atención en 26 días</t>
  </si>
  <si>
    <t>Para el presente año, la merta anual es llegar al 60% y el resultado del primer trimestre es del 23%
El tiempo promedio de lo atendido corresponde a 26 días</t>
  </si>
  <si>
    <t>Para el presente año, la merta anual es llegar al 60% y el resultado del primer trimestre es del 23%
Tiempo promedio de lo atendido en 26 días</t>
  </si>
  <si>
    <t>No se tienen evidencias sobre estas anomalías</t>
  </si>
  <si>
    <t>Seguimiento permanente a los procesos judiciales</t>
  </si>
  <si>
    <t>Publicación del plan anticorrupción.</t>
  </si>
  <si>
    <t>Una.
Se presentó recientemente y como consecuencia de subasta inversa para el suministro de insumos de oficina, comunicado por proveedor que al salir eliminado para la subasta inversa debido al incumplimiento de lo establecido en los pliegos definitivos, emitió comunicado con copia a los entes de control.
De igual manera se le dió por escrito los argumentos aclaratorios a sus indebidas interpretaciones y se remitió copia de la respuesta, a los mismos entes de control.</t>
  </si>
  <si>
    <t>La Corporación realiza anualmente un inventario físico de las existencias.</t>
  </si>
  <si>
    <t>Durante este inventario se ha detectado que algunos de esos bienes no reúnen ya las características para ser clasificados conforme a la norma contable como Propiedad Planta y Equipo, ya sea porque su valor ha dejado de ser significativo como consecuencia de la pérdida de poder adquisitivo de la moneda o porque han caído en obsolescencia o deterioro, o también, porque se han clasificado erróneamente en esta categoría como sucede con los accesorios.</t>
  </si>
  <si>
    <t>El SUPERVISOR inicia su actividad una vez perfeccionado y legalizado el respectivo contrato, donde se mencione dentro de sus cláusulas que se designa como tal. No se requiere comunicado por memorando u oficio, bastará con enviarle o notificarle la copia del contrato.</t>
  </si>
  <si>
    <t>El Plan Institucional de Archivos de la Corporación Autónoma Regional del Centro de Antioquia, CORANTIOQUIA, –PINAR-, es un instrumento de planeación para ejecutar la labor archivística, que determina elementos importantes para la Planeación Estratégica y Anual del Proceso de gestión documental y da cumplimiento a las directrices del Archivo General de la Nación y a la normatividad vigente frente a la administración de los documentos.
El indicador no evidencia el cumplimiento de la gestión archivística</t>
  </si>
  <si>
    <t>Se está construyendo el Plan Institucional de Archivo como herramienta que orienta el cumplimiento de las normas legales vigentes en materia archivística.
A su vez, se ha cumplido con el plan de mejoramiento para el AGN y se han dado recomendaciones a la dependencia encargada para el mejoramiento interno</t>
  </si>
  <si>
    <t>Van quince (15) contratos de prestación de servicios profesionales durante lo corrido de 2018,</t>
  </si>
  <si>
    <t xml:space="preserve">Se cumple con el procedimiento establecido y documentos soportes que sustenten la necesidad </t>
  </si>
  <si>
    <t>Desde la Oficina de Control Interno, se hace seguimiento permanente a las PQR´s y el resultado se socializa con todas las dependencias</t>
  </si>
  <si>
    <t>De 897 comunicaciones, 687 tienen respuesta y están pendientes, 210.
Se tiene el 77% de cumplimiento a los comunicados recibidos.</t>
  </si>
  <si>
    <t>Por el seguimiento efectuado y el no haber recibido quejas sobre este aspecto, no se presenta extralimitación de funciones.</t>
  </si>
  <si>
    <t>No se evidencias inversiones sin el cumplimiento de lo dispuesto en las normas internas</t>
  </si>
  <si>
    <t>En el año 2016, se realizaron 13 reuniones con igual cantidad de actas.
En el año 2017, se realizaron 10 reuniones con igual cantidad de actas.
Para la vigencia 2018, se ha materializado una reunión con acta No. 613 y radicado 170-ACT1804-1168 del 13 de abril de 2018, como consecuencia del comité efectuado el 20 de marzo de 2018</t>
  </si>
  <si>
    <t>Con base en la definición de los objetivos estratégicos, la misión y la visión de la función de TICs en Corantioquia, se plantean los siguientes 3 escenarios que pueden ser implementados desde a partir de 3 perspectivas de TICs:
1. Intervención prioritaria del Gobierno de TIC y servicios tecnológicos, e intervención puntual de los sistemas de Información
2. Fortalecimiento del Gobierno de TIC y servicios tecnológicos, y cubrimiento todos los procesos con los sistemas de información
3. Consolidando el Gobierno TIC para soportar la Implementación y operación de SI y servicios tecnológicos de última generación.</t>
  </si>
  <si>
    <t>El plan de seguridad y sus avances es una información de carácter confidencial.
Considerando un ajuste necesario en la función de TIC, este escenario involucra la adecuación de los sistemas actuales y el fortalecimiento de los conocimientos funcionales y técnicos del equipo.</t>
  </si>
  <si>
    <t>Migración de servicios tecnológicos de back-office a la nube (correo electrónico, ofimática, etc.), y de algunos sistemas de información transversales (Gestión Documental, Gestión de Contenidos y colaboración, Información Geográfica y Analítica de Datos; con enfoque PaaS).
No es prudente proporcionar esta información.</t>
  </si>
  <si>
    <t>Dada la Alta vulnerabilidad de la información con potencial uso inadecuado, alteración o pérdida, con impactos en las operaciones de la corporación, se está estructurando el modelo de seguridad de información
para apoyar los procesos de la Corporación.</t>
  </si>
  <si>
    <t>Semestral</t>
  </si>
  <si>
    <t>Trimestral</t>
  </si>
  <si>
    <t>Primer trimestre</t>
  </si>
  <si>
    <t>Se ha designado coordinador del grupo de trabajo para los PAC y GD</t>
  </si>
  <si>
    <t>Informe del Programa III, en la actividad 6.1. - Acercar al territorio y sus comunidades los diferentes servicios corporativos - Némero de puntos de atención al ciudadano nuevos o fortalecidos 
De 7 sedes se han fortalecido 2. Avance del 28,6% según el P.A.</t>
  </si>
  <si>
    <t>No se tiene dispuesta información en el portal web</t>
  </si>
  <si>
    <t>Se tiene el Protocolo de Atención al Ciudadano en http://corantioquia/Paginas/VerContenido.aspx?List=MenuInferior&amp;item=68</t>
  </si>
  <si>
    <t>El usuario encontrará las solicitudes para la obtención de permisos, concesiones, autorización y licencias ambientales, además del formato de presentación de quejas (administrativa y ambiental). Si usted desea conocer la descripción (paso a paso) para la obtención del permiso, consulte el sitio web Gobierno en Lí­nea, en la dirección www.gobiernoenlí­nea.gov.co, lo cual abrirá en una página nueva al igual que los "pasos a seguir por el usuario"</t>
  </si>
  <si>
    <t>No se han realizado en la presente vigencia de 2018</t>
  </si>
  <si>
    <t>No se ha realizado a la fecha</t>
  </si>
  <si>
    <t>No se tiene diagnóstico</t>
  </si>
  <si>
    <t>La información se realiza semanalmente. El consolidado a reportar se materializa en informes semestrales.</t>
  </si>
  <si>
    <t>Se han efectuado las recomendaciones a la Subdirección Administrativa</t>
  </si>
  <si>
    <t>Se comunica a los líderes de los procesos, el estado de las PQR´s.</t>
  </si>
  <si>
    <t>No se tiene avance en este tema. Se gestiona con la Subdirección Administrativa, el liderar este tema para toda la corporación</t>
  </si>
  <si>
    <t>Se han formulado recomendaciones y se ha tenido respuesta a los asuntos pendientes por responder a los ciudadanos</t>
  </si>
  <si>
    <t>No se evidencia resultados de encuestas</t>
  </si>
  <si>
    <t>Sigue sin actualizar</t>
  </si>
  <si>
    <t>Se hace seguimiento y recientemente ha sido modificada la imagen del portal web.
Se debe actualizar información y disponer la faltante</t>
  </si>
  <si>
    <t>Se han respondido el 77% de las comunicaciones que se han presentado a la Corporación</t>
  </si>
  <si>
    <t>Del seguimiento efectuado por la Oficina de Control Interno, se encuentra la actualización de los registros</t>
  </si>
  <si>
    <t>Desde la Oficina de Comunicaciones se tiene de manera permanente la actualización de los registros informativos</t>
  </si>
  <si>
    <t>Se debe actualizar información y disponer la faltante</t>
  </si>
  <si>
    <t>Se hace el seguimiento</t>
  </si>
  <si>
    <t>No se ha cumplido</t>
  </si>
  <si>
    <t>Se viene trabajando con la Subdirección de Planeación en la actualización del SGI</t>
  </si>
  <si>
    <t>Registros de información reportados a los líderes de los procesos.
Se evidencia la oportunidad de las respuestas, más no la calidad de las mismas, dado el gran volumen de éllas</t>
  </si>
  <si>
    <t>El link de Registros de Activos de Información, no se encuentra operativo en el link de transparencia del portal web de la corporación</t>
  </si>
  <si>
    <t>La imagen ha sido cambiada y por ende el esquema que se tenía</t>
  </si>
  <si>
    <t>Se tiene el indice de información clasificada y reservada para la vigencia 2015, Se recomienda actualizar</t>
  </si>
  <si>
    <t>Mediante memorando 070-MEM1805-3644 del 7 de mayo de 2018, se hace el seguimiento y recomendaciones.
No se tiene calificación al cumplimiento y avance de la implementación</t>
  </si>
  <si>
    <t>No está definido</t>
  </si>
  <si>
    <t>Se hace el seguimiento a la cantidad de solicitudes presentadas, las respuestas dadas y las que quedan pendientes.</t>
  </si>
  <si>
    <t>Aún no se cumple el plazo, pues el informe es semestral</t>
  </si>
  <si>
    <t>Ya se cuenta con el mapa y adopción del plan anticorrupción</t>
  </si>
  <si>
    <t>Plan Anticorrupción adoptado</t>
  </si>
  <si>
    <t>Se evidencia en el portal web, en el link de transparencia</t>
  </si>
  <si>
    <t>Se convocó a delegados de las dependencias</t>
  </si>
  <si>
    <t>Se da cumplimiento a lo establecido por las normas</t>
  </si>
  <si>
    <t>No se evidencias estos actos</t>
  </si>
  <si>
    <t>La Oficina de Control Interno, realiza sugerencias al respecto</t>
  </si>
  <si>
    <t>Informes de evaluación que a la fecha se ha cumplido</t>
  </si>
  <si>
    <t>Se realizaron varias reuniones que superaron en cantidad a las que se tenían planificadas.
Las reuniones previas para el sólo Plan Anticorrupción lograron convocar a diferentes públicos al interior de la corporación, así como a público externo, mediante publicación de invitación en el portal web.
No es posible precisar el número de reuniones realizadas ni las programadas</t>
  </si>
  <si>
    <t>Se actualizó el Plan Anticorrupción y de Atención al Ciudadano.
A finales de la vigencia 2017, se socializó en el miercoles del conocimiento el regimen disciplinarios
Propiamente campañas no se han realizado, pero se cuenta en el portal web con los medios de socialización</t>
  </si>
  <si>
    <t>De acuerdo con la complejidad del contrato, se requerira de mayor o menor dedicación, lo cual a su vez se determina de acuerdo con la experticia del supervisor.
Hasta el momento del presente seguimiento y evaluación a las acciones cumplidas, se tienen 59 relaciones contractuales iniciadas en el presente año.
Se tienen relaciones contractuales terminadas que superan el plazo de 4 meses para liquidarlas</t>
  </si>
  <si>
    <t>Insuficiencia Critica</t>
  </si>
  <si>
    <t>Insuficiente</t>
  </si>
  <si>
    <t>Adecuado</t>
  </si>
  <si>
    <t>Satisfactorio</t>
  </si>
  <si>
    <t>No se conoce el Manual del Daño Antijurídico
N° capacitaciones realizadas: 13
N° capacitaciones programadas: 39
=33%
Se recomienda reconsiderar indicador debido a que las capacitaciones pueden estar orientadas a fines diferentes a la extralimitación de funciones</t>
  </si>
  <si>
    <t>No se han realizado capacitaciones. Ya se tiene socializado el Plan Anticorrupción y se conoce el Código Disciplinario.
Falta socializar el manual del daño antijurídico.
N° capacitaciones realizadas: 13
N° capacitaciones programadas: 39
=33%
No hay relación entre las acciones y el indicador</t>
  </si>
  <si>
    <t>Para el presente año, no se han materializado jornadas de capacitación 
El manual del daño antijuridico ya se encuentra aprobado y falta su socialización con las diferentes oficinas de la corporación
N° capacitaciones realizadas: 13
N° capacitaciones programadas: 39
=33%
No hay relación entre las acciones y el indicador</t>
  </si>
  <si>
    <t>SATISFACTORIO</t>
  </si>
  <si>
    <t>Conciliación y seguimiento de la cartera por edades.
El aplicativo de facturación proporcuiona la información</t>
  </si>
  <si>
    <t>Se tienen los registros de la cartera por edades. 
No se tiene el número de correos enviados, lo cual a su vez nos indica la gestión más no la eficacia de la misma</t>
  </si>
  <si>
    <t>Mayo 8 de 2018</t>
  </si>
</sst>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1"/>
      <color theme="1"/>
      <name val="Calibri"/>
      <family val="2"/>
      <scheme val="minor"/>
    </font>
    <font>
      <sz val="10"/>
      <name val="Arial"/>
      <family val="2"/>
    </font>
    <font>
      <sz val="10"/>
      <color theme="1"/>
      <name val="Arial"/>
      <family val="2"/>
    </font>
    <font>
      <b/>
      <sz val="10"/>
      <color theme="1"/>
      <name val="Arial"/>
      <family val="2"/>
    </font>
    <font>
      <sz val="8"/>
      <name val="Tahoma"/>
      <family val="2"/>
    </font>
    <font>
      <b/>
      <sz val="10"/>
      <name val="Arial"/>
      <family val="2"/>
    </font>
    <font>
      <b/>
      <sz val="12"/>
      <color theme="1"/>
      <name val="Arial"/>
      <family val="2"/>
    </font>
    <font>
      <sz val="11"/>
      <name val="Arial"/>
      <family val="2"/>
    </font>
    <font>
      <sz val="11"/>
      <color rgb="FF006100"/>
      <name val="Calibri"/>
      <family val="2"/>
      <scheme val="minor"/>
    </font>
    <font>
      <b/>
      <sz val="8"/>
      <name val="Calibri"/>
      <family val="2"/>
    </font>
  </fonts>
  <fills count="12">
    <fill>
      <patternFill/>
    </fill>
    <fill>
      <patternFill patternType="gray125"/>
    </fill>
    <fill>
      <patternFill patternType="solid">
        <fgColor rgb="FFC2FEB8"/>
        <bgColor indexed="64"/>
      </patternFill>
    </fill>
    <fill>
      <patternFill patternType="solid">
        <fgColor theme="0"/>
        <bgColor indexed="64"/>
      </patternFill>
    </fill>
    <fill>
      <patternFill patternType="solid">
        <fgColor indexed="41"/>
        <bgColor indexed="64"/>
      </patternFill>
    </fill>
    <fill>
      <patternFill patternType="solid">
        <fgColor rgb="FFFFFF00"/>
        <bgColor indexed="64"/>
      </patternFill>
    </fill>
    <fill>
      <patternFill patternType="solid">
        <fgColor rgb="FF00FF00"/>
        <bgColor indexed="64"/>
      </patternFill>
    </fill>
    <fill>
      <patternFill patternType="solid">
        <fgColor rgb="FFFF0000"/>
        <bgColor indexed="64"/>
      </patternFill>
    </fill>
    <fill>
      <patternFill patternType="solid">
        <fgColor rgb="FFFFC000"/>
        <bgColor indexed="64"/>
      </patternFill>
    </fill>
    <fill>
      <patternFill patternType="solid">
        <fgColor indexed="9"/>
        <bgColor indexed="64"/>
      </patternFill>
    </fill>
    <fill>
      <patternFill patternType="solid">
        <fgColor rgb="FF00B0F0"/>
        <bgColor indexed="64"/>
      </patternFill>
    </fill>
    <fill>
      <patternFill patternType="solid">
        <fgColor theme="7" tint="0.5999900102615356"/>
        <bgColor indexed="64"/>
      </patternFill>
    </fill>
  </fills>
  <borders count="29">
    <border>
      <left/>
      <right/>
      <top/>
      <bottom/>
      <diagonal/>
    </border>
    <border>
      <left style="thin"/>
      <right style="thin"/>
      <top style="thin"/>
      <bottom style="thin"/>
    </border>
    <border>
      <left style="medium"/>
      <right/>
      <top/>
      <bottom/>
    </border>
    <border>
      <left/>
      <right style="medium"/>
      <top/>
      <bottom/>
    </border>
    <border>
      <left style="thin"/>
      <right style="thin"/>
      <top style="thin"/>
      <bottom/>
    </border>
    <border>
      <left/>
      <right style="thin"/>
      <top style="thin"/>
      <bottom style="thin"/>
    </border>
    <border>
      <left style="thin"/>
      <right style="thin"/>
      <top/>
      <bottom style="thin"/>
    </border>
    <border>
      <left/>
      <right style="thin"/>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bottom style="thin"/>
    </border>
    <border>
      <left style="medium"/>
      <right style="thin"/>
      <top style="thin"/>
      <bottom style="thin"/>
    </border>
    <border>
      <left style="medium"/>
      <right style="thin"/>
      <top style="thin"/>
      <bottom style="medium"/>
    </border>
    <border>
      <left/>
      <right style="thin"/>
      <top style="thin"/>
      <bottom style="medium"/>
    </border>
    <border>
      <left style="thin"/>
      <right style="thin"/>
      <top style="thin"/>
      <bottom style="medium"/>
    </border>
    <border>
      <left style="thin"/>
      <right style="thin"/>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right/>
      <top style="thin"/>
      <bottom style="thin"/>
    </border>
    <border>
      <left/>
      <right/>
      <top style="thin"/>
      <bottom style="thin"/>
    </border>
    <border>
      <left style="thin"/>
      <right style="thin"/>
      <top/>
      <bottom style="medium"/>
    </border>
    <border>
      <left style="thin"/>
      <right style="medium"/>
      <top/>
      <bottom/>
    </border>
    <border>
      <left style="thin"/>
      <right style="medium"/>
      <top/>
      <bottom style="medium"/>
    </border>
    <border>
      <left style="thin"/>
      <right/>
      <top/>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9" fontId="0" fillId="0" borderId="0" applyFont="0" applyFill="0" applyBorder="0" applyAlignment="0" applyProtection="0"/>
    <xf numFmtId="0" fontId="1" fillId="0" borderId="0">
      <alignment/>
      <protection/>
    </xf>
    <xf numFmtId="2" fontId="8" fillId="2" borderId="1">
      <alignment horizontal="center" vertical="center"/>
      <protection/>
    </xf>
  </cellStyleXfs>
  <cellXfs count="159">
    <xf numFmtId="0" fontId="0" fillId="0" borderId="0" xfId="0"/>
    <xf numFmtId="0" fontId="2" fillId="0" borderId="0" xfId="0" applyFont="1" applyBorder="1" applyAlignment="1">
      <alignment vertical="center"/>
    </xf>
    <xf numFmtId="0" fontId="2" fillId="0" borderId="0" xfId="0" applyFont="1"/>
    <xf numFmtId="0" fontId="1" fillId="0" borderId="0" xfId="0" applyFont="1"/>
    <xf numFmtId="0" fontId="1" fillId="0" borderId="1" xfId="0" applyFont="1" applyFill="1" applyBorder="1" applyAlignment="1">
      <alignment horizontal="justify" vertical="center" wrapText="1"/>
    </xf>
    <xf numFmtId="0" fontId="1" fillId="0" borderId="1" xfId="0" applyFont="1" applyFill="1" applyBorder="1" applyAlignment="1">
      <alignment horizontal="center" vertical="center" wrapText="1"/>
    </xf>
    <xf numFmtId="0" fontId="1" fillId="3" borderId="1" xfId="0" applyFont="1" applyFill="1" applyBorder="1" applyAlignment="1">
      <alignment horizontal="center" vertical="center"/>
    </xf>
    <xf numFmtId="0" fontId="2" fillId="0" borderId="0" xfId="0" applyFont="1" applyAlignment="1">
      <alignment horizontal="center" vertical="center"/>
    </xf>
    <xf numFmtId="0" fontId="1" fillId="0" borderId="0" xfId="0" applyFont="1" applyFill="1" applyBorder="1" applyAlignment="1">
      <alignment horizontal="justify" vertical="center" wrapText="1"/>
    </xf>
    <xf numFmtId="0" fontId="1" fillId="0" borderId="0" xfId="21" applyFont="1" applyFill="1" applyBorder="1" applyAlignment="1">
      <alignment horizontal="justify" vertical="center" wrapText="1"/>
      <protection/>
    </xf>
    <xf numFmtId="0" fontId="1" fillId="0" borderId="0" xfId="21" applyFont="1" applyFill="1" applyBorder="1" applyAlignment="1">
      <alignment horizontal="center" vertical="center" wrapText="1"/>
      <protection/>
    </xf>
    <xf numFmtId="0" fontId="2" fillId="0" borderId="0" xfId="0" applyFont="1" applyAlignment="1">
      <alignment horizontal="center" vertical="top"/>
    </xf>
    <xf numFmtId="0" fontId="2" fillId="0" borderId="0" xfId="0" applyFont="1" applyAlignment="1">
      <alignment horizontal="justify" vertical="top" wrapText="1"/>
    </xf>
    <xf numFmtId="0" fontId="1" fillId="0" borderId="2" xfId="0" applyFont="1" applyBorder="1"/>
    <xf numFmtId="0" fontId="1" fillId="0" borderId="2" xfId="0" applyFont="1" applyBorder="1" applyAlignment="1">
      <alignment horizontal="justify"/>
    </xf>
    <xf numFmtId="0" fontId="1" fillId="0" borderId="0" xfId="0" applyFont="1" applyBorder="1"/>
    <xf numFmtId="0" fontId="1" fillId="0" borderId="3" xfId="0" applyFont="1" applyBorder="1"/>
    <xf numFmtId="0" fontId="3" fillId="0" borderId="0" xfId="0" applyFont="1"/>
    <xf numFmtId="0" fontId="2" fillId="0" borderId="0" xfId="0" applyFont="1" applyBorder="1" applyAlignment="1">
      <alignment horizontal="center" vertical="center" wrapText="1"/>
    </xf>
    <xf numFmtId="0" fontId="2" fillId="0" borderId="1" xfId="21" applyFont="1" applyFill="1" applyBorder="1" applyAlignment="1" applyProtection="1">
      <alignment horizontal="center" vertical="center" wrapText="1"/>
      <protection locked="0"/>
    </xf>
    <xf numFmtId="0" fontId="2" fillId="0" borderId="1" xfId="21" applyFont="1" applyBorder="1" applyAlignment="1" applyProtection="1">
      <alignment horizontal="center" vertical="center" wrapText="1"/>
      <protection locked="0"/>
    </xf>
    <xf numFmtId="0" fontId="2" fillId="3" borderId="1" xfId="21" applyFont="1" applyFill="1" applyBorder="1" applyAlignment="1" applyProtection="1">
      <alignment horizontal="justify" vertical="center" wrapText="1"/>
      <protection locked="0"/>
    </xf>
    <xf numFmtId="0" fontId="2" fillId="3" borderId="4" xfId="21" applyFont="1" applyFill="1" applyBorder="1" applyAlignment="1" applyProtection="1">
      <alignment horizontal="justify" vertical="center" wrapText="1"/>
      <protection locked="0"/>
    </xf>
    <xf numFmtId="0" fontId="2" fillId="3" borderId="1" xfId="0" applyFont="1" applyFill="1" applyBorder="1" applyAlignment="1" applyProtection="1">
      <alignment horizontal="justify" vertical="center" wrapText="1"/>
      <protection locked="0"/>
    </xf>
    <xf numFmtId="0" fontId="2" fillId="3" borderId="1"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justify" vertical="center" wrapText="1"/>
      <protection locked="0"/>
    </xf>
    <xf numFmtId="0" fontId="2" fillId="0" borderId="1" xfId="21" applyFont="1" applyBorder="1" applyAlignment="1" applyProtection="1">
      <alignment horizontal="justify" vertical="center" wrapText="1"/>
      <protection/>
    </xf>
    <xf numFmtId="0" fontId="2" fillId="3" borderId="1" xfId="0" applyFont="1" applyFill="1" applyBorder="1" applyAlignment="1">
      <alignment horizontal="justify" vertical="center" wrapText="1"/>
    </xf>
    <xf numFmtId="0" fontId="2" fillId="3" borderId="1" xfId="21" applyFont="1" applyFill="1" applyBorder="1" applyAlignment="1" applyProtection="1">
      <alignment horizontal="center" vertical="center" wrapText="1"/>
      <protection locked="0"/>
    </xf>
    <xf numFmtId="0" fontId="2" fillId="0" borderId="1" xfId="0" applyFont="1" applyBorder="1"/>
    <xf numFmtId="2" fontId="5" fillId="4" borderId="1" xfId="0" applyNumberFormat="1" applyFont="1" applyFill="1" applyBorder="1" applyAlignment="1">
      <alignment horizontal="center" vertical="center"/>
    </xf>
    <xf numFmtId="0" fontId="5" fillId="0" borderId="1" xfId="0" applyFont="1" applyFill="1" applyBorder="1" applyAlignment="1">
      <alignment horizontal="center" vertical="center" wrapText="1"/>
    </xf>
    <xf numFmtId="2" fontId="5" fillId="0" borderId="1" xfId="0" applyNumberFormat="1" applyFont="1" applyFill="1" applyBorder="1" applyAlignment="1">
      <alignment horizontal="center" vertical="center"/>
    </xf>
    <xf numFmtId="2" fontId="3" fillId="0" borderId="1" xfId="0" applyNumberFormat="1" applyFont="1" applyFill="1" applyBorder="1" applyAlignment="1">
      <alignment horizontal="center" vertical="center" wrapText="1"/>
    </xf>
    <xf numFmtId="0" fontId="5" fillId="0" borderId="2" xfId="0" applyFont="1" applyBorder="1"/>
    <xf numFmtId="0" fontId="2" fillId="0" borderId="0" xfId="0" applyFont="1" applyBorder="1"/>
    <xf numFmtId="0" fontId="2" fillId="0" borderId="3" xfId="0" applyFont="1" applyBorder="1"/>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2" fillId="0" borderId="1" xfId="0" applyFont="1" applyBorder="1" applyAlignment="1">
      <alignment horizontal="justify" vertical="center"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center" wrapText="1"/>
    </xf>
    <xf numFmtId="0" fontId="2" fillId="0" borderId="0" xfId="0" applyFont="1" applyAlignment="1">
      <alignment horizontal="left" vertical="center"/>
    </xf>
    <xf numFmtId="10" fontId="2" fillId="0" borderId="0" xfId="20" applyNumberFormat="1" applyFont="1" applyAlignment="1">
      <alignment horizontal="center" vertical="center"/>
    </xf>
    <xf numFmtId="0" fontId="1" fillId="4" borderId="5" xfId="0" applyFont="1" applyFill="1" applyBorder="1" applyAlignment="1">
      <alignment horizontal="justify" vertical="center" wrapText="1"/>
    </xf>
    <xf numFmtId="2" fontId="2" fillId="0" borderId="1" xfId="0" applyNumberFormat="1" applyFont="1" applyFill="1" applyBorder="1" applyAlignment="1">
      <alignment horizontal="center" vertical="center" wrapText="1"/>
    </xf>
    <xf numFmtId="0" fontId="2" fillId="3" borderId="1" xfId="0" applyFont="1" applyFill="1" applyBorder="1" applyAlignment="1" applyProtection="1">
      <alignment horizontal="justify" vertical="top" wrapText="1"/>
      <protection locked="0"/>
    </xf>
    <xf numFmtId="0" fontId="1" fillId="0" borderId="4"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9" fontId="1" fillId="0" borderId="1" xfId="20" applyFont="1" applyFill="1" applyBorder="1" applyAlignment="1">
      <alignment horizontal="center" vertical="center" wrapText="1"/>
    </xf>
    <xf numFmtId="0" fontId="1" fillId="0" borderId="1" xfId="0" applyFont="1" applyFill="1" applyBorder="1" applyAlignment="1">
      <alignment horizontal="justify" vertical="top" wrapText="1"/>
    </xf>
    <xf numFmtId="0" fontId="7" fillId="3" borderId="1" xfId="0" applyFont="1" applyFill="1" applyBorder="1" applyAlignment="1">
      <alignment horizontal="center" vertical="center"/>
    </xf>
    <xf numFmtId="0" fontId="7" fillId="3"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2" fillId="0" borderId="1" xfId="0" applyFont="1" applyFill="1" applyBorder="1" applyAlignment="1">
      <alignment horizontal="justify"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6" xfId="0" applyFont="1" applyFill="1" applyBorder="1" applyAlignment="1">
      <alignment horizontal="left" vertical="center" wrapText="1"/>
    </xf>
    <xf numFmtId="0" fontId="5" fillId="0" borderId="6" xfId="0" applyFont="1" applyFill="1" applyBorder="1" applyAlignment="1">
      <alignment horizontal="center" vertical="center" wrapText="1"/>
    </xf>
    <xf numFmtId="0" fontId="1" fillId="0" borderId="1" xfId="0" applyFont="1" applyFill="1" applyBorder="1" applyAlignment="1">
      <alignment horizontal="center" vertical="center"/>
    </xf>
    <xf numFmtId="14" fontId="1" fillId="0" borderId="1" xfId="0" applyNumberFormat="1" applyFont="1" applyFill="1" applyBorder="1" applyAlignment="1">
      <alignment horizontal="center" vertical="center"/>
    </xf>
    <xf numFmtId="0" fontId="3" fillId="3" borderId="1" xfId="0" applyFont="1" applyFill="1" applyBorder="1" applyAlignment="1">
      <alignment horizontal="center" vertical="center" wrapText="1"/>
    </xf>
    <xf numFmtId="0" fontId="5" fillId="0" borderId="1" xfId="21" applyFont="1" applyFill="1" applyBorder="1" applyAlignment="1">
      <alignment horizontal="center" vertical="center" wrapText="1"/>
      <protection/>
    </xf>
    <xf numFmtId="0" fontId="2" fillId="5" borderId="0" xfId="0" applyFont="1" applyFill="1"/>
    <xf numFmtId="0" fontId="2" fillId="6" borderId="0" xfId="0" applyFont="1" applyFill="1"/>
    <xf numFmtId="0" fontId="2" fillId="7" borderId="0" xfId="0" applyFont="1" applyFill="1"/>
    <xf numFmtId="0" fontId="2" fillId="8" borderId="0" xfId="0" applyFont="1" applyFill="1"/>
    <xf numFmtId="2" fontId="5" fillId="8" borderId="1" xfId="0" applyNumberFormat="1" applyFont="1" applyFill="1" applyBorder="1" applyAlignment="1">
      <alignment horizontal="center" vertical="center"/>
    </xf>
    <xf numFmtId="2" fontId="2" fillId="0" borderId="0" xfId="0" applyNumberFormat="1" applyFont="1" applyBorder="1" applyAlignment="1">
      <alignment horizontal="center" vertical="center"/>
    </xf>
    <xf numFmtId="2" fontId="5" fillId="6" borderId="1" xfId="0" applyNumberFormat="1" applyFont="1" applyFill="1" applyBorder="1" applyAlignment="1">
      <alignment horizontal="center" vertical="center"/>
    </xf>
    <xf numFmtId="0" fontId="3" fillId="0" borderId="1" xfId="0" applyFont="1" applyFill="1" applyBorder="1" applyAlignment="1">
      <alignment horizontal="center" vertical="center" wrapText="1"/>
    </xf>
    <xf numFmtId="0" fontId="1" fillId="4" borderId="7" xfId="0" applyFont="1" applyFill="1" applyBorder="1" applyAlignment="1">
      <alignment horizontal="justify" vertical="center" wrapText="1"/>
    </xf>
    <xf numFmtId="2" fontId="5" fillId="0" borderId="6" xfId="0" applyNumberFormat="1" applyFont="1" applyFill="1" applyBorder="1" applyAlignment="1">
      <alignment horizontal="center" vertical="center"/>
    </xf>
    <xf numFmtId="2" fontId="2" fillId="0" borderId="6" xfId="0" applyNumberFormat="1" applyFont="1" applyFill="1" applyBorder="1" applyAlignment="1">
      <alignment horizontal="center" vertical="center" wrapText="1"/>
    </xf>
    <xf numFmtId="0" fontId="1" fillId="0" borderId="8" xfId="0" applyFont="1" applyBorder="1" applyAlignment="1">
      <alignment horizontal="center" vertical="center" wrapText="1"/>
    </xf>
    <xf numFmtId="0" fontId="1" fillId="0" borderId="8" xfId="0" applyFont="1" applyBorder="1" applyAlignment="1">
      <alignment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2" fillId="0" borderId="11" xfId="0" applyFont="1" applyBorder="1" applyAlignment="1">
      <alignment horizontal="justify" vertical="top" wrapText="1"/>
    </xf>
    <xf numFmtId="0" fontId="2" fillId="0" borderId="12" xfId="0" applyFont="1" applyBorder="1" applyAlignment="1">
      <alignment horizontal="justify" vertical="top" wrapText="1"/>
    </xf>
    <xf numFmtId="0" fontId="5" fillId="0" borderId="12" xfId="0" applyFont="1" applyFill="1" applyBorder="1" applyAlignment="1">
      <alignment horizontal="center" vertical="center" wrapText="1"/>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1" fillId="4" borderId="14" xfId="0" applyFont="1" applyFill="1" applyBorder="1" applyAlignment="1">
      <alignment horizontal="justify" vertical="center" wrapText="1"/>
    </xf>
    <xf numFmtId="2" fontId="5" fillId="4" borderId="15" xfId="0" applyNumberFormat="1" applyFont="1" applyFill="1" applyBorder="1" applyAlignment="1">
      <alignment horizontal="center" vertical="center"/>
    </xf>
    <xf numFmtId="2" fontId="2" fillId="0" borderId="15" xfId="0" applyNumberFormat="1"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4" xfId="0" applyFont="1" applyFill="1" applyBorder="1" applyAlignment="1">
      <alignment horizontal="justify" vertical="center" wrapText="1"/>
    </xf>
    <xf numFmtId="0" fontId="1" fillId="0" borderId="6" xfId="0" applyFont="1" applyFill="1" applyBorder="1" applyAlignment="1">
      <alignment horizontal="justify" vertical="center" wrapText="1"/>
    </xf>
    <xf numFmtId="0" fontId="5" fillId="0" borderId="4"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6" xfId="0" applyFont="1" applyFill="1" applyBorder="1" applyAlignment="1">
      <alignment horizontal="center" vertical="center"/>
    </xf>
    <xf numFmtId="0" fontId="2" fillId="0" borderId="4"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1" fillId="0" borderId="16" xfId="0" applyFont="1" applyFill="1" applyBorder="1" applyAlignment="1">
      <alignment horizontal="justify" vertical="center" wrapText="1"/>
    </xf>
    <xf numFmtId="0" fontId="5" fillId="0" borderId="4"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2" fillId="3" borderId="4" xfId="0" applyFont="1" applyFill="1" applyBorder="1" applyAlignment="1">
      <alignment horizontal="justify" vertical="center" wrapText="1"/>
    </xf>
    <xf numFmtId="0" fontId="2" fillId="3" borderId="16" xfId="0" applyFont="1" applyFill="1" applyBorder="1" applyAlignment="1">
      <alignment horizontal="justify" vertical="center" wrapText="1"/>
    </xf>
    <xf numFmtId="0" fontId="2" fillId="3" borderId="6" xfId="0" applyFont="1" applyFill="1" applyBorder="1" applyAlignment="1">
      <alignment horizontal="justify" vertical="center" wrapText="1"/>
    </xf>
    <xf numFmtId="0" fontId="2" fillId="3" borderId="4" xfId="0" applyFont="1" applyFill="1" applyBorder="1" applyAlignment="1">
      <alignment horizontal="left" vertical="center" wrapText="1"/>
    </xf>
    <xf numFmtId="0" fontId="2" fillId="3" borderId="6" xfId="0" applyFont="1" applyFill="1" applyBorder="1" applyAlignment="1">
      <alignment horizontal="left" vertical="center" wrapText="1"/>
    </xf>
    <xf numFmtId="0" fontId="1"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1" fillId="0" borderId="0" xfId="0" applyFont="1" applyBorder="1" applyAlignment="1">
      <alignment horizontal="left"/>
    </xf>
    <xf numFmtId="0" fontId="1" fillId="6" borderId="17" xfId="0" applyFont="1" applyFill="1" applyBorder="1" applyAlignment="1">
      <alignment horizontal="center"/>
    </xf>
    <xf numFmtId="0" fontId="1" fillId="6" borderId="18" xfId="0" applyFont="1" applyFill="1" applyBorder="1" applyAlignment="1">
      <alignment horizontal="center"/>
    </xf>
    <xf numFmtId="0" fontId="1" fillId="6" borderId="19" xfId="0" applyFont="1" applyFill="1" applyBorder="1" applyAlignment="1">
      <alignment horizontal="center"/>
    </xf>
    <xf numFmtId="0" fontId="5" fillId="0" borderId="1" xfId="0" applyFont="1" applyFill="1" applyBorder="1" applyAlignment="1">
      <alignment horizontal="center" vertical="center"/>
    </xf>
    <xf numFmtId="0" fontId="6" fillId="0" borderId="0" xfId="0" applyFont="1" applyBorder="1" applyAlignment="1">
      <alignment horizontal="center" vertical="center" wrapText="1"/>
    </xf>
    <xf numFmtId="0" fontId="1" fillId="7" borderId="2" xfId="0" applyFont="1" applyFill="1" applyBorder="1" applyAlignment="1">
      <alignment horizontal="center"/>
    </xf>
    <xf numFmtId="0" fontId="1" fillId="7" borderId="0" xfId="0" applyFont="1" applyFill="1" applyBorder="1" applyAlignment="1">
      <alignment horizontal="center"/>
    </xf>
    <xf numFmtId="0" fontId="1" fillId="7" borderId="3" xfId="0" applyFont="1" applyFill="1" applyBorder="1" applyAlignment="1">
      <alignment horizontal="center"/>
    </xf>
    <xf numFmtId="0" fontId="1" fillId="8" borderId="2" xfId="0" applyFont="1" applyFill="1" applyBorder="1" applyAlignment="1">
      <alignment horizontal="center"/>
    </xf>
    <xf numFmtId="0" fontId="1" fillId="8" borderId="0" xfId="0" applyFont="1" applyFill="1" applyBorder="1" applyAlignment="1">
      <alignment horizontal="center"/>
    </xf>
    <xf numFmtId="0" fontId="1" fillId="8" borderId="3" xfId="0" applyFont="1" applyFill="1" applyBorder="1" applyAlignment="1">
      <alignment horizontal="center"/>
    </xf>
    <xf numFmtId="0" fontId="1" fillId="5" borderId="2" xfId="0" applyFont="1" applyFill="1" applyBorder="1" applyAlignment="1">
      <alignment horizontal="center"/>
    </xf>
    <xf numFmtId="0" fontId="1" fillId="5" borderId="0" xfId="0" applyFont="1" applyFill="1" applyBorder="1" applyAlignment="1">
      <alignment horizontal="center"/>
    </xf>
    <xf numFmtId="0" fontId="1" fillId="5" borderId="3" xfId="0" applyFont="1" applyFill="1" applyBorder="1" applyAlignment="1">
      <alignment horizontal="center"/>
    </xf>
    <xf numFmtId="0" fontId="5" fillId="9" borderId="20" xfId="0" applyFont="1" applyFill="1" applyBorder="1" applyAlignment="1">
      <alignment horizontal="center" vertical="center" wrapText="1"/>
    </xf>
    <xf numFmtId="0" fontId="5" fillId="9" borderId="21" xfId="0" applyFont="1" applyFill="1" applyBorder="1" applyAlignment="1">
      <alignment horizontal="center" vertical="center" wrapText="1"/>
    </xf>
    <xf numFmtId="0" fontId="5" fillId="9" borderId="22" xfId="0" applyFont="1" applyFill="1" applyBorder="1" applyAlignment="1">
      <alignment horizontal="center" vertical="center" wrapText="1"/>
    </xf>
    <xf numFmtId="0" fontId="5" fillId="9" borderId="2" xfId="0" applyFont="1" applyFill="1" applyBorder="1" applyAlignment="1">
      <alignment horizontal="center" vertical="center" wrapText="1"/>
    </xf>
    <xf numFmtId="0" fontId="5" fillId="9" borderId="0" xfId="0" applyFont="1" applyFill="1" applyBorder="1" applyAlignment="1">
      <alignment horizontal="center" vertical="center" wrapText="1"/>
    </xf>
    <xf numFmtId="0" fontId="5" fillId="9" borderId="3" xfId="0" applyFont="1" applyFill="1" applyBorder="1" applyAlignment="1">
      <alignment horizontal="center" vertical="center" wrapText="1"/>
    </xf>
    <xf numFmtId="0" fontId="2" fillId="0" borderId="1" xfId="0" applyFont="1" applyBorder="1" applyAlignment="1">
      <alignment horizontal="center"/>
    </xf>
    <xf numFmtId="0" fontId="2" fillId="0" borderId="1" xfId="0" applyFont="1" applyBorder="1" applyAlignment="1">
      <alignment horizont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5" xfId="0" applyFont="1" applyBorder="1" applyAlignment="1">
      <alignment horizontal="center" vertical="center"/>
    </xf>
    <xf numFmtId="0" fontId="5" fillId="0" borderId="0" xfId="0" applyFont="1" applyBorder="1" applyAlignment="1">
      <alignment horizontal="left"/>
    </xf>
    <xf numFmtId="0" fontId="5" fillId="0" borderId="2" xfId="0" applyFont="1" applyBorder="1" applyAlignment="1">
      <alignment horizontal="center"/>
    </xf>
    <xf numFmtId="0" fontId="5" fillId="0" borderId="0" xfId="0" applyFont="1" applyBorder="1" applyAlignment="1">
      <alignment horizontal="center"/>
    </xf>
    <xf numFmtId="0" fontId="5" fillId="0" borderId="3" xfId="0" applyFont="1" applyBorder="1" applyAlignment="1">
      <alignment horizontal="center"/>
    </xf>
    <xf numFmtId="0" fontId="5" fillId="0" borderId="17" xfId="0" applyFont="1" applyBorder="1" applyAlignment="1">
      <alignment horizontal="center"/>
    </xf>
    <xf numFmtId="0" fontId="5" fillId="0" borderId="18" xfId="0" applyFont="1" applyBorder="1" applyAlignment="1">
      <alignment horizontal="center"/>
    </xf>
    <xf numFmtId="0" fontId="5" fillId="0" borderId="19" xfId="0" applyFont="1" applyBorder="1" applyAlignment="1">
      <alignment horizontal="center"/>
    </xf>
    <xf numFmtId="2" fontId="5" fillId="6" borderId="16" xfId="0" applyNumberFormat="1" applyFont="1" applyFill="1" applyBorder="1" applyAlignment="1">
      <alignment horizontal="center" vertical="center"/>
    </xf>
    <xf numFmtId="2" fontId="5" fillId="6" borderId="6" xfId="0" applyNumberFormat="1" applyFont="1" applyFill="1" applyBorder="1" applyAlignment="1">
      <alignment horizontal="center" vertical="center"/>
    </xf>
    <xf numFmtId="2" fontId="5" fillId="6" borderId="4" xfId="0" applyNumberFormat="1" applyFont="1" applyFill="1" applyBorder="1" applyAlignment="1">
      <alignment horizontal="center" vertical="center"/>
    </xf>
    <xf numFmtId="2" fontId="5" fillId="6" borderId="25" xfId="0" applyNumberFormat="1" applyFont="1" applyFill="1" applyBorder="1" applyAlignment="1">
      <alignment horizontal="center" vertical="center"/>
    </xf>
    <xf numFmtId="2" fontId="5" fillId="0" borderId="26" xfId="0" applyNumberFormat="1" applyFont="1" applyBorder="1" applyAlignment="1">
      <alignment horizontal="center" vertical="center" wrapText="1"/>
    </xf>
    <xf numFmtId="2" fontId="5" fillId="0" borderId="27" xfId="0" applyNumberFormat="1" applyFont="1" applyBorder="1" applyAlignment="1">
      <alignment horizontal="center" vertical="center" wrapText="1"/>
    </xf>
    <xf numFmtId="2" fontId="5" fillId="10" borderId="28" xfId="0" applyNumberFormat="1" applyFont="1" applyFill="1" applyBorder="1" applyAlignment="1">
      <alignment horizontal="center" vertical="center"/>
    </xf>
    <xf numFmtId="2" fontId="5" fillId="10" borderId="3" xfId="0" applyNumberFormat="1" applyFont="1" applyFill="1" applyBorder="1" applyAlignment="1">
      <alignment horizontal="center" vertical="center"/>
    </xf>
    <xf numFmtId="0" fontId="1" fillId="11" borderId="1" xfId="0" applyFont="1" applyFill="1" applyBorder="1" applyAlignment="1">
      <alignment horizontal="center" vertical="center" wrapText="1"/>
    </xf>
    <xf numFmtId="0" fontId="5" fillId="11" borderId="1" xfId="0" applyFont="1" applyFill="1" applyBorder="1" applyAlignment="1">
      <alignment horizontal="center" vertical="center"/>
    </xf>
    <xf numFmtId="0" fontId="1" fillId="11" borderId="1" xfId="0" applyFont="1" applyFill="1" applyBorder="1" applyAlignment="1">
      <alignment horizontal="center" vertical="center"/>
    </xf>
    <xf numFmtId="0" fontId="5" fillId="11" borderId="1" xfId="0" applyFont="1" applyFill="1" applyBorder="1" applyAlignment="1">
      <alignment horizontal="center" vertical="center" wrapText="1"/>
    </xf>
    <xf numFmtId="0" fontId="1" fillId="11" borderId="0" xfId="0" applyFont="1" applyFill="1" applyBorder="1" applyAlignment="1">
      <alignment horizontal="center" vertical="center" wrapText="1"/>
    </xf>
    <xf numFmtId="0" fontId="2" fillId="11" borderId="0" xfId="0" applyFont="1" applyFill="1"/>
    <xf numFmtId="2" fontId="2" fillId="11" borderId="0" xfId="0" applyNumberFormat="1" applyFont="1" applyFill="1" applyBorder="1" applyAlignment="1">
      <alignment horizontal="center" vertical="center"/>
    </xf>
  </cellXfs>
  <cellStyles count="9">
    <cellStyle name="Normal" xfId="0"/>
    <cellStyle name="Percent" xfId="15"/>
    <cellStyle name="Currency" xfId="16"/>
    <cellStyle name="Currency [0]" xfId="17"/>
    <cellStyle name="Comma" xfId="18"/>
    <cellStyle name="Comma [0]" xfId="19"/>
    <cellStyle name="Porcentaje" xfId="20"/>
    <cellStyle name="Normal 2 2" xfId="21"/>
    <cellStyle name="Estilo 1" xfId="22"/>
  </cellStyles>
  <dxfs count="8">
    <dxf>
      <fill>
        <patternFill>
          <bgColor indexed="11"/>
        </patternFill>
      </fill>
      <border/>
    </dxf>
    <dxf>
      <fill>
        <patternFill>
          <bgColor indexed="34"/>
        </patternFill>
      </fill>
      <border/>
    </dxf>
    <dxf>
      <fill>
        <patternFill>
          <bgColor indexed="10"/>
        </patternFill>
      </fill>
      <border/>
    </dxf>
    <dxf>
      <fill>
        <patternFill>
          <bgColor indexed="11"/>
        </patternFill>
      </fill>
      <border/>
    </dxf>
    <dxf>
      <fill>
        <patternFill>
          <bgColor indexed="34"/>
        </patternFill>
      </fill>
      <border/>
    </dxf>
    <dxf>
      <fill>
        <patternFill>
          <bgColor indexed="10"/>
        </patternFill>
      </fill>
      <border/>
    </dxf>
    <dxf>
      <fill>
        <patternFill>
          <bgColor rgb="FFFFC000"/>
        </patternFill>
      </fill>
    </dxf>
    <dxf>
      <fill>
        <patternFill>
          <bgColor rgb="FFFF0000"/>
        </patternFill>
      </fill>
    </dxf>
  </dxfs>
  <tableStyles count="1" defaultTableStyle="TableStyleMedium2" defaultPivotStyle="PivotStyleLight16">
    <tableStyle name="Estilo de tabla 1" pivot="0" count="2">
      <tableStyleElement type="firstRowStripe" dxfId="7"/>
      <tableStyleElement type="secondRowStripe" dxfId="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customXml" Target="../customXml/item1.xml" /><Relationship Id="rId6" Type="http://schemas.openxmlformats.org/officeDocument/2006/relationships/customXml" Target="../customXml/item2.xml" /><Relationship Id="rId7" Type="http://schemas.openxmlformats.org/officeDocument/2006/relationships/customXml" Target="../customXml/item3.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590550</xdr:colOff>
      <xdr:row>0</xdr:row>
      <xdr:rowOff>57150</xdr:rowOff>
    </xdr:from>
    <xdr:to>
      <xdr:col>1</xdr:col>
      <xdr:colOff>400050</xdr:colOff>
      <xdr:row>2</xdr:row>
      <xdr:rowOff>238125</xdr:rowOff>
    </xdr:to>
    <xdr:pic>
      <xdr:nvPicPr>
        <xdr:cNvPr id="2" name="Imagen 1"/>
        <xdr:cNvPicPr preferRelativeResize="1">
          <a:picLocks noChangeAspect="1"/>
        </xdr:cNvPicPr>
      </xdr:nvPicPr>
      <xdr:blipFill>
        <a:blip r:embed="rId1">
          <a:extLst>
            <a:ext uri="{28A0092B-C50C-407E-A947-70E740481C1C}">
              <a14:useLocalDpi xmlns:a14="http://schemas.microsoft.com/office/drawing/2010/main" val="0"/>
            </a:ext>
          </a:extLst>
        </a:blip>
        <a:srcRect t="-881" b="-9980"/>
        <a:stretch>
          <a:fillRect/>
        </a:stretch>
      </xdr:blipFill>
      <xdr:spPr bwMode="auto">
        <a:xfrm>
          <a:off x="590550" y="57150"/>
          <a:ext cx="600075"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0</xdr:row>
      <xdr:rowOff>47625</xdr:rowOff>
    </xdr:from>
    <xdr:to>
      <xdr:col>0</xdr:col>
      <xdr:colOff>847725</xdr:colOff>
      <xdr:row>2</xdr:row>
      <xdr:rowOff>123825</xdr:rowOff>
    </xdr:to>
    <xdr:pic>
      <xdr:nvPicPr>
        <xdr:cNvPr id="2" name="Imagen 1"/>
        <xdr:cNvPicPr preferRelativeResize="1">
          <a:picLocks noChangeAspect="1"/>
        </xdr:cNvPicPr>
      </xdr:nvPicPr>
      <xdr:blipFill>
        <a:blip r:embed="rId1"/>
        <a:srcRect t="-881" b="-9980"/>
        <a:stretch>
          <a:fillRect/>
        </a:stretch>
      </xdr:blipFill>
      <xdr:spPr bwMode="auto">
        <a:xfrm>
          <a:off x="209550" y="47625"/>
          <a:ext cx="638175" cy="428625"/>
        </a:xfrm>
        <a:prstGeom prst="rect">
          <a:avLst/>
        </a:prstGeom>
        <a:noFill/>
        <a:ln w="9525">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file://jayway/sia$/AUDIENCIAS%20P&#218;BLICAS%20DE%20EJECUCI&#211;%20PLAN%20DE%20ACCI&#211;N/AUDIENCIA%202018" TargetMode="External" /><Relationship Id="rId2" Type="http://schemas.openxmlformats.org/officeDocument/2006/relationships/hyperlink" Target="file://jayway/sia$/AUDIENCIAS%20P&#218;BLICAS%20DE%20EJECUCI&#211;%20PLAN%20DE%20ACCI&#211;N/AUDIENCIA%202018" TargetMode="External" /><Relationship Id="rId3" Type="http://schemas.openxmlformats.org/officeDocument/2006/relationships/hyperlink" Target="https://www.corantioquia.gov.co/Paginas/Inicio.aspx" TargetMode="External" /><Relationship Id="rId4" Type="http://schemas.openxmlformats.org/officeDocument/2006/relationships/hyperlink" Target="file://jayway/sia$/AUDIENCIAS%20P&#218;BLICAS%20DE%20EJECUCI&#211;%20PLAN%20DE%20ACCI&#211;N/AUDIENCIA%202018/Aviso%20de%20prensa%20audiencia%20publica%202018.pdf" TargetMode="External" /><Relationship Id="rId5" Type="http://schemas.openxmlformats.org/officeDocument/2006/relationships/comments" Target="../comments1.xml" /><Relationship Id="rId6" Type="http://schemas.openxmlformats.org/officeDocument/2006/relationships/vmlDrawing" Target="../drawings/vmlDrawing1.vml" /><Relationship Id="rId7" Type="http://schemas.openxmlformats.org/officeDocument/2006/relationships/drawing" Target="../drawings/drawing1.xml" /><Relationship Id="rId8"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127"/>
  <sheetViews>
    <sheetView tabSelected="1" zoomScale="80" zoomScaleNormal="80" workbookViewId="0" topLeftCell="A1">
      <selection activeCell="K9" sqref="K9"/>
    </sheetView>
  </sheetViews>
  <sheetFormatPr defaultColWidth="11.421875" defaultRowHeight="15"/>
  <cols>
    <col min="1" max="1" width="11.8515625" style="7" customWidth="1"/>
    <col min="2" max="2" width="14.421875" style="11" customWidth="1"/>
    <col min="3" max="3" width="24.28125" style="12" customWidth="1"/>
    <col min="4" max="4" width="26.8515625" style="2" customWidth="1"/>
    <col min="5" max="5" width="23.140625" style="2" customWidth="1"/>
    <col min="6" max="6" width="17.140625" style="2" customWidth="1"/>
    <col min="7" max="7" width="18.140625" style="157" customWidth="1"/>
    <col min="8" max="8" width="25.8515625" style="2" customWidth="1"/>
    <col min="9" max="9" width="23.421875" style="7" customWidth="1"/>
    <col min="10" max="10" width="15.7109375" style="7" customWidth="1"/>
    <col min="11" max="11" width="34.57421875" style="7" customWidth="1"/>
    <col min="12" max="14" width="11.421875" style="2" customWidth="1"/>
    <col min="15" max="15" width="12.57421875" style="2" customWidth="1"/>
    <col min="16" max="254" width="11.421875" style="2" customWidth="1"/>
    <col min="255" max="255" width="8.7109375" style="2" customWidth="1"/>
    <col min="256" max="256" width="23.421875" style="2" customWidth="1"/>
    <col min="257" max="257" width="24.28125" style="2" customWidth="1"/>
    <col min="258" max="258" width="26.8515625" style="2" customWidth="1"/>
    <col min="259" max="259" width="28.57421875" style="2" customWidth="1"/>
    <col min="260" max="260" width="25.8515625" style="2" customWidth="1"/>
    <col min="261" max="261" width="15.140625" style="2" customWidth="1"/>
    <col min="262" max="262" width="30.00390625" style="2" customWidth="1"/>
    <col min="263" max="263" width="23.421875" style="2" customWidth="1"/>
    <col min="264" max="264" width="14.421875" style="2" customWidth="1"/>
    <col min="265" max="266" width="5.57421875" style="2" customWidth="1"/>
    <col min="267" max="267" width="56.00390625" style="2" customWidth="1"/>
    <col min="268" max="270" width="11.421875" style="2" customWidth="1"/>
    <col min="271" max="271" width="12.57421875" style="2" customWidth="1"/>
    <col min="272" max="510" width="11.421875" style="2" customWidth="1"/>
    <col min="511" max="511" width="8.7109375" style="2" customWidth="1"/>
    <col min="512" max="512" width="23.421875" style="2" customWidth="1"/>
    <col min="513" max="513" width="24.28125" style="2" customWidth="1"/>
    <col min="514" max="514" width="26.8515625" style="2" customWidth="1"/>
    <col min="515" max="515" width="28.57421875" style="2" customWidth="1"/>
    <col min="516" max="516" width="25.8515625" style="2" customWidth="1"/>
    <col min="517" max="517" width="15.140625" style="2" customWidth="1"/>
    <col min="518" max="518" width="30.00390625" style="2" customWidth="1"/>
    <col min="519" max="519" width="23.421875" style="2" customWidth="1"/>
    <col min="520" max="520" width="14.421875" style="2" customWidth="1"/>
    <col min="521" max="522" width="5.57421875" style="2" customWidth="1"/>
    <col min="523" max="523" width="56.00390625" style="2" customWidth="1"/>
    <col min="524" max="526" width="11.421875" style="2" customWidth="1"/>
    <col min="527" max="527" width="12.57421875" style="2" customWidth="1"/>
    <col min="528" max="766" width="11.421875" style="2" customWidth="1"/>
    <col min="767" max="767" width="8.7109375" style="2" customWidth="1"/>
    <col min="768" max="768" width="23.421875" style="2" customWidth="1"/>
    <col min="769" max="769" width="24.28125" style="2" customWidth="1"/>
    <col min="770" max="770" width="26.8515625" style="2" customWidth="1"/>
    <col min="771" max="771" width="28.57421875" style="2" customWidth="1"/>
    <col min="772" max="772" width="25.8515625" style="2" customWidth="1"/>
    <col min="773" max="773" width="15.140625" style="2" customWidth="1"/>
    <col min="774" max="774" width="30.00390625" style="2" customWidth="1"/>
    <col min="775" max="775" width="23.421875" style="2" customWidth="1"/>
    <col min="776" max="776" width="14.421875" style="2" customWidth="1"/>
    <col min="777" max="778" width="5.57421875" style="2" customWidth="1"/>
    <col min="779" max="779" width="56.00390625" style="2" customWidth="1"/>
    <col min="780" max="782" width="11.421875" style="2" customWidth="1"/>
    <col min="783" max="783" width="12.57421875" style="2" customWidth="1"/>
    <col min="784" max="1022" width="11.421875" style="2" customWidth="1"/>
    <col min="1023" max="1023" width="8.7109375" style="2" customWidth="1"/>
    <col min="1024" max="1024" width="23.421875" style="2" customWidth="1"/>
    <col min="1025" max="1025" width="24.28125" style="2" customWidth="1"/>
    <col min="1026" max="1026" width="26.8515625" style="2" customWidth="1"/>
    <col min="1027" max="1027" width="28.57421875" style="2" customWidth="1"/>
    <col min="1028" max="1028" width="25.8515625" style="2" customWidth="1"/>
    <col min="1029" max="1029" width="15.140625" style="2" customWidth="1"/>
    <col min="1030" max="1030" width="30.00390625" style="2" customWidth="1"/>
    <col min="1031" max="1031" width="23.421875" style="2" customWidth="1"/>
    <col min="1032" max="1032" width="14.421875" style="2" customWidth="1"/>
    <col min="1033" max="1034" width="5.57421875" style="2" customWidth="1"/>
    <col min="1035" max="1035" width="56.00390625" style="2" customWidth="1"/>
    <col min="1036" max="1038" width="11.421875" style="2" customWidth="1"/>
    <col min="1039" max="1039" width="12.57421875" style="2" customWidth="1"/>
    <col min="1040" max="1278" width="11.421875" style="2" customWidth="1"/>
    <col min="1279" max="1279" width="8.7109375" style="2" customWidth="1"/>
    <col min="1280" max="1280" width="23.421875" style="2" customWidth="1"/>
    <col min="1281" max="1281" width="24.28125" style="2" customWidth="1"/>
    <col min="1282" max="1282" width="26.8515625" style="2" customWidth="1"/>
    <col min="1283" max="1283" width="28.57421875" style="2" customWidth="1"/>
    <col min="1284" max="1284" width="25.8515625" style="2" customWidth="1"/>
    <col min="1285" max="1285" width="15.140625" style="2" customWidth="1"/>
    <col min="1286" max="1286" width="30.00390625" style="2" customWidth="1"/>
    <col min="1287" max="1287" width="23.421875" style="2" customWidth="1"/>
    <col min="1288" max="1288" width="14.421875" style="2" customWidth="1"/>
    <col min="1289" max="1290" width="5.57421875" style="2" customWidth="1"/>
    <col min="1291" max="1291" width="56.00390625" style="2" customWidth="1"/>
    <col min="1292" max="1294" width="11.421875" style="2" customWidth="1"/>
    <col min="1295" max="1295" width="12.57421875" style="2" customWidth="1"/>
    <col min="1296" max="1534" width="11.421875" style="2" customWidth="1"/>
    <col min="1535" max="1535" width="8.7109375" style="2" customWidth="1"/>
    <col min="1536" max="1536" width="23.421875" style="2" customWidth="1"/>
    <col min="1537" max="1537" width="24.28125" style="2" customWidth="1"/>
    <col min="1538" max="1538" width="26.8515625" style="2" customWidth="1"/>
    <col min="1539" max="1539" width="28.57421875" style="2" customWidth="1"/>
    <col min="1540" max="1540" width="25.8515625" style="2" customWidth="1"/>
    <col min="1541" max="1541" width="15.140625" style="2" customWidth="1"/>
    <col min="1542" max="1542" width="30.00390625" style="2" customWidth="1"/>
    <col min="1543" max="1543" width="23.421875" style="2" customWidth="1"/>
    <col min="1544" max="1544" width="14.421875" style="2" customWidth="1"/>
    <col min="1545" max="1546" width="5.57421875" style="2" customWidth="1"/>
    <col min="1547" max="1547" width="56.00390625" style="2" customWidth="1"/>
    <col min="1548" max="1550" width="11.421875" style="2" customWidth="1"/>
    <col min="1551" max="1551" width="12.57421875" style="2" customWidth="1"/>
    <col min="1552" max="1790" width="11.421875" style="2" customWidth="1"/>
    <col min="1791" max="1791" width="8.7109375" style="2" customWidth="1"/>
    <col min="1792" max="1792" width="23.421875" style="2" customWidth="1"/>
    <col min="1793" max="1793" width="24.28125" style="2" customWidth="1"/>
    <col min="1794" max="1794" width="26.8515625" style="2" customWidth="1"/>
    <col min="1795" max="1795" width="28.57421875" style="2" customWidth="1"/>
    <col min="1796" max="1796" width="25.8515625" style="2" customWidth="1"/>
    <col min="1797" max="1797" width="15.140625" style="2" customWidth="1"/>
    <col min="1798" max="1798" width="30.00390625" style="2" customWidth="1"/>
    <col min="1799" max="1799" width="23.421875" style="2" customWidth="1"/>
    <col min="1800" max="1800" width="14.421875" style="2" customWidth="1"/>
    <col min="1801" max="1802" width="5.57421875" style="2" customWidth="1"/>
    <col min="1803" max="1803" width="56.00390625" style="2" customWidth="1"/>
    <col min="1804" max="1806" width="11.421875" style="2" customWidth="1"/>
    <col min="1807" max="1807" width="12.57421875" style="2" customWidth="1"/>
    <col min="1808" max="2046" width="11.421875" style="2" customWidth="1"/>
    <col min="2047" max="2047" width="8.7109375" style="2" customWidth="1"/>
    <col min="2048" max="2048" width="23.421875" style="2" customWidth="1"/>
    <col min="2049" max="2049" width="24.28125" style="2" customWidth="1"/>
    <col min="2050" max="2050" width="26.8515625" style="2" customWidth="1"/>
    <col min="2051" max="2051" width="28.57421875" style="2" customWidth="1"/>
    <col min="2052" max="2052" width="25.8515625" style="2" customWidth="1"/>
    <col min="2053" max="2053" width="15.140625" style="2" customWidth="1"/>
    <col min="2054" max="2054" width="30.00390625" style="2" customWidth="1"/>
    <col min="2055" max="2055" width="23.421875" style="2" customWidth="1"/>
    <col min="2056" max="2056" width="14.421875" style="2" customWidth="1"/>
    <col min="2057" max="2058" width="5.57421875" style="2" customWidth="1"/>
    <col min="2059" max="2059" width="56.00390625" style="2" customWidth="1"/>
    <col min="2060" max="2062" width="11.421875" style="2" customWidth="1"/>
    <col min="2063" max="2063" width="12.57421875" style="2" customWidth="1"/>
    <col min="2064" max="2302" width="11.421875" style="2" customWidth="1"/>
    <col min="2303" max="2303" width="8.7109375" style="2" customWidth="1"/>
    <col min="2304" max="2304" width="23.421875" style="2" customWidth="1"/>
    <col min="2305" max="2305" width="24.28125" style="2" customWidth="1"/>
    <col min="2306" max="2306" width="26.8515625" style="2" customWidth="1"/>
    <col min="2307" max="2307" width="28.57421875" style="2" customWidth="1"/>
    <col min="2308" max="2308" width="25.8515625" style="2" customWidth="1"/>
    <col min="2309" max="2309" width="15.140625" style="2" customWidth="1"/>
    <col min="2310" max="2310" width="30.00390625" style="2" customWidth="1"/>
    <col min="2311" max="2311" width="23.421875" style="2" customWidth="1"/>
    <col min="2312" max="2312" width="14.421875" style="2" customWidth="1"/>
    <col min="2313" max="2314" width="5.57421875" style="2" customWidth="1"/>
    <col min="2315" max="2315" width="56.00390625" style="2" customWidth="1"/>
    <col min="2316" max="2318" width="11.421875" style="2" customWidth="1"/>
    <col min="2319" max="2319" width="12.57421875" style="2" customWidth="1"/>
    <col min="2320" max="2558" width="11.421875" style="2" customWidth="1"/>
    <col min="2559" max="2559" width="8.7109375" style="2" customWidth="1"/>
    <col min="2560" max="2560" width="23.421875" style="2" customWidth="1"/>
    <col min="2561" max="2561" width="24.28125" style="2" customWidth="1"/>
    <col min="2562" max="2562" width="26.8515625" style="2" customWidth="1"/>
    <col min="2563" max="2563" width="28.57421875" style="2" customWidth="1"/>
    <col min="2564" max="2564" width="25.8515625" style="2" customWidth="1"/>
    <col min="2565" max="2565" width="15.140625" style="2" customWidth="1"/>
    <col min="2566" max="2566" width="30.00390625" style="2" customWidth="1"/>
    <col min="2567" max="2567" width="23.421875" style="2" customWidth="1"/>
    <col min="2568" max="2568" width="14.421875" style="2" customWidth="1"/>
    <col min="2569" max="2570" width="5.57421875" style="2" customWidth="1"/>
    <col min="2571" max="2571" width="56.00390625" style="2" customWidth="1"/>
    <col min="2572" max="2574" width="11.421875" style="2" customWidth="1"/>
    <col min="2575" max="2575" width="12.57421875" style="2" customWidth="1"/>
    <col min="2576" max="2814" width="11.421875" style="2" customWidth="1"/>
    <col min="2815" max="2815" width="8.7109375" style="2" customWidth="1"/>
    <col min="2816" max="2816" width="23.421875" style="2" customWidth="1"/>
    <col min="2817" max="2817" width="24.28125" style="2" customWidth="1"/>
    <col min="2818" max="2818" width="26.8515625" style="2" customWidth="1"/>
    <col min="2819" max="2819" width="28.57421875" style="2" customWidth="1"/>
    <col min="2820" max="2820" width="25.8515625" style="2" customWidth="1"/>
    <col min="2821" max="2821" width="15.140625" style="2" customWidth="1"/>
    <col min="2822" max="2822" width="30.00390625" style="2" customWidth="1"/>
    <col min="2823" max="2823" width="23.421875" style="2" customWidth="1"/>
    <col min="2824" max="2824" width="14.421875" style="2" customWidth="1"/>
    <col min="2825" max="2826" width="5.57421875" style="2" customWidth="1"/>
    <col min="2827" max="2827" width="56.00390625" style="2" customWidth="1"/>
    <col min="2828" max="2830" width="11.421875" style="2" customWidth="1"/>
    <col min="2831" max="2831" width="12.57421875" style="2" customWidth="1"/>
    <col min="2832" max="3070" width="11.421875" style="2" customWidth="1"/>
    <col min="3071" max="3071" width="8.7109375" style="2" customWidth="1"/>
    <col min="3072" max="3072" width="23.421875" style="2" customWidth="1"/>
    <col min="3073" max="3073" width="24.28125" style="2" customWidth="1"/>
    <col min="3074" max="3074" width="26.8515625" style="2" customWidth="1"/>
    <col min="3075" max="3075" width="28.57421875" style="2" customWidth="1"/>
    <col min="3076" max="3076" width="25.8515625" style="2" customWidth="1"/>
    <col min="3077" max="3077" width="15.140625" style="2" customWidth="1"/>
    <col min="3078" max="3078" width="30.00390625" style="2" customWidth="1"/>
    <col min="3079" max="3079" width="23.421875" style="2" customWidth="1"/>
    <col min="3080" max="3080" width="14.421875" style="2" customWidth="1"/>
    <col min="3081" max="3082" width="5.57421875" style="2" customWidth="1"/>
    <col min="3083" max="3083" width="56.00390625" style="2" customWidth="1"/>
    <col min="3084" max="3086" width="11.421875" style="2" customWidth="1"/>
    <col min="3087" max="3087" width="12.57421875" style="2" customWidth="1"/>
    <col min="3088" max="3326" width="11.421875" style="2" customWidth="1"/>
    <col min="3327" max="3327" width="8.7109375" style="2" customWidth="1"/>
    <col min="3328" max="3328" width="23.421875" style="2" customWidth="1"/>
    <col min="3329" max="3329" width="24.28125" style="2" customWidth="1"/>
    <col min="3330" max="3330" width="26.8515625" style="2" customWidth="1"/>
    <col min="3331" max="3331" width="28.57421875" style="2" customWidth="1"/>
    <col min="3332" max="3332" width="25.8515625" style="2" customWidth="1"/>
    <col min="3333" max="3333" width="15.140625" style="2" customWidth="1"/>
    <col min="3334" max="3334" width="30.00390625" style="2" customWidth="1"/>
    <col min="3335" max="3335" width="23.421875" style="2" customWidth="1"/>
    <col min="3336" max="3336" width="14.421875" style="2" customWidth="1"/>
    <col min="3337" max="3338" width="5.57421875" style="2" customWidth="1"/>
    <col min="3339" max="3339" width="56.00390625" style="2" customWidth="1"/>
    <col min="3340" max="3342" width="11.421875" style="2" customWidth="1"/>
    <col min="3343" max="3343" width="12.57421875" style="2" customWidth="1"/>
    <col min="3344" max="3582" width="11.421875" style="2" customWidth="1"/>
    <col min="3583" max="3583" width="8.7109375" style="2" customWidth="1"/>
    <col min="3584" max="3584" width="23.421875" style="2" customWidth="1"/>
    <col min="3585" max="3585" width="24.28125" style="2" customWidth="1"/>
    <col min="3586" max="3586" width="26.8515625" style="2" customWidth="1"/>
    <col min="3587" max="3587" width="28.57421875" style="2" customWidth="1"/>
    <col min="3588" max="3588" width="25.8515625" style="2" customWidth="1"/>
    <col min="3589" max="3589" width="15.140625" style="2" customWidth="1"/>
    <col min="3590" max="3590" width="30.00390625" style="2" customWidth="1"/>
    <col min="3591" max="3591" width="23.421875" style="2" customWidth="1"/>
    <col min="3592" max="3592" width="14.421875" style="2" customWidth="1"/>
    <col min="3593" max="3594" width="5.57421875" style="2" customWidth="1"/>
    <col min="3595" max="3595" width="56.00390625" style="2" customWidth="1"/>
    <col min="3596" max="3598" width="11.421875" style="2" customWidth="1"/>
    <col min="3599" max="3599" width="12.57421875" style="2" customWidth="1"/>
    <col min="3600" max="3838" width="11.421875" style="2" customWidth="1"/>
    <col min="3839" max="3839" width="8.7109375" style="2" customWidth="1"/>
    <col min="3840" max="3840" width="23.421875" style="2" customWidth="1"/>
    <col min="3841" max="3841" width="24.28125" style="2" customWidth="1"/>
    <col min="3842" max="3842" width="26.8515625" style="2" customWidth="1"/>
    <col min="3843" max="3843" width="28.57421875" style="2" customWidth="1"/>
    <col min="3844" max="3844" width="25.8515625" style="2" customWidth="1"/>
    <col min="3845" max="3845" width="15.140625" style="2" customWidth="1"/>
    <col min="3846" max="3846" width="30.00390625" style="2" customWidth="1"/>
    <col min="3847" max="3847" width="23.421875" style="2" customWidth="1"/>
    <col min="3848" max="3848" width="14.421875" style="2" customWidth="1"/>
    <col min="3849" max="3850" width="5.57421875" style="2" customWidth="1"/>
    <col min="3851" max="3851" width="56.00390625" style="2" customWidth="1"/>
    <col min="3852" max="3854" width="11.421875" style="2" customWidth="1"/>
    <col min="3855" max="3855" width="12.57421875" style="2" customWidth="1"/>
    <col min="3856" max="4094" width="11.421875" style="2" customWidth="1"/>
    <col min="4095" max="4095" width="8.7109375" style="2" customWidth="1"/>
    <col min="4096" max="4096" width="23.421875" style="2" customWidth="1"/>
    <col min="4097" max="4097" width="24.28125" style="2" customWidth="1"/>
    <col min="4098" max="4098" width="26.8515625" style="2" customWidth="1"/>
    <col min="4099" max="4099" width="28.57421875" style="2" customWidth="1"/>
    <col min="4100" max="4100" width="25.8515625" style="2" customWidth="1"/>
    <col min="4101" max="4101" width="15.140625" style="2" customWidth="1"/>
    <col min="4102" max="4102" width="30.00390625" style="2" customWidth="1"/>
    <col min="4103" max="4103" width="23.421875" style="2" customWidth="1"/>
    <col min="4104" max="4104" width="14.421875" style="2" customWidth="1"/>
    <col min="4105" max="4106" width="5.57421875" style="2" customWidth="1"/>
    <col min="4107" max="4107" width="56.00390625" style="2" customWidth="1"/>
    <col min="4108" max="4110" width="11.421875" style="2" customWidth="1"/>
    <col min="4111" max="4111" width="12.57421875" style="2" customWidth="1"/>
    <col min="4112" max="4350" width="11.421875" style="2" customWidth="1"/>
    <col min="4351" max="4351" width="8.7109375" style="2" customWidth="1"/>
    <col min="4352" max="4352" width="23.421875" style="2" customWidth="1"/>
    <col min="4353" max="4353" width="24.28125" style="2" customWidth="1"/>
    <col min="4354" max="4354" width="26.8515625" style="2" customWidth="1"/>
    <col min="4355" max="4355" width="28.57421875" style="2" customWidth="1"/>
    <col min="4356" max="4356" width="25.8515625" style="2" customWidth="1"/>
    <col min="4357" max="4357" width="15.140625" style="2" customWidth="1"/>
    <col min="4358" max="4358" width="30.00390625" style="2" customWidth="1"/>
    <col min="4359" max="4359" width="23.421875" style="2" customWidth="1"/>
    <col min="4360" max="4360" width="14.421875" style="2" customWidth="1"/>
    <col min="4361" max="4362" width="5.57421875" style="2" customWidth="1"/>
    <col min="4363" max="4363" width="56.00390625" style="2" customWidth="1"/>
    <col min="4364" max="4366" width="11.421875" style="2" customWidth="1"/>
    <col min="4367" max="4367" width="12.57421875" style="2" customWidth="1"/>
    <col min="4368" max="4606" width="11.421875" style="2" customWidth="1"/>
    <col min="4607" max="4607" width="8.7109375" style="2" customWidth="1"/>
    <col min="4608" max="4608" width="23.421875" style="2" customWidth="1"/>
    <col min="4609" max="4609" width="24.28125" style="2" customWidth="1"/>
    <col min="4610" max="4610" width="26.8515625" style="2" customWidth="1"/>
    <col min="4611" max="4611" width="28.57421875" style="2" customWidth="1"/>
    <col min="4612" max="4612" width="25.8515625" style="2" customWidth="1"/>
    <col min="4613" max="4613" width="15.140625" style="2" customWidth="1"/>
    <col min="4614" max="4614" width="30.00390625" style="2" customWidth="1"/>
    <col min="4615" max="4615" width="23.421875" style="2" customWidth="1"/>
    <col min="4616" max="4616" width="14.421875" style="2" customWidth="1"/>
    <col min="4617" max="4618" width="5.57421875" style="2" customWidth="1"/>
    <col min="4619" max="4619" width="56.00390625" style="2" customWidth="1"/>
    <col min="4620" max="4622" width="11.421875" style="2" customWidth="1"/>
    <col min="4623" max="4623" width="12.57421875" style="2" customWidth="1"/>
    <col min="4624" max="4862" width="11.421875" style="2" customWidth="1"/>
    <col min="4863" max="4863" width="8.7109375" style="2" customWidth="1"/>
    <col min="4864" max="4864" width="23.421875" style="2" customWidth="1"/>
    <col min="4865" max="4865" width="24.28125" style="2" customWidth="1"/>
    <col min="4866" max="4866" width="26.8515625" style="2" customWidth="1"/>
    <col min="4867" max="4867" width="28.57421875" style="2" customWidth="1"/>
    <col min="4868" max="4868" width="25.8515625" style="2" customWidth="1"/>
    <col min="4869" max="4869" width="15.140625" style="2" customWidth="1"/>
    <col min="4870" max="4870" width="30.00390625" style="2" customWidth="1"/>
    <col min="4871" max="4871" width="23.421875" style="2" customWidth="1"/>
    <col min="4872" max="4872" width="14.421875" style="2" customWidth="1"/>
    <col min="4873" max="4874" width="5.57421875" style="2" customWidth="1"/>
    <col min="4875" max="4875" width="56.00390625" style="2" customWidth="1"/>
    <col min="4876" max="4878" width="11.421875" style="2" customWidth="1"/>
    <col min="4879" max="4879" width="12.57421875" style="2" customWidth="1"/>
    <col min="4880" max="5118" width="11.421875" style="2" customWidth="1"/>
    <col min="5119" max="5119" width="8.7109375" style="2" customWidth="1"/>
    <col min="5120" max="5120" width="23.421875" style="2" customWidth="1"/>
    <col min="5121" max="5121" width="24.28125" style="2" customWidth="1"/>
    <col min="5122" max="5122" width="26.8515625" style="2" customWidth="1"/>
    <col min="5123" max="5123" width="28.57421875" style="2" customWidth="1"/>
    <col min="5124" max="5124" width="25.8515625" style="2" customWidth="1"/>
    <col min="5125" max="5125" width="15.140625" style="2" customWidth="1"/>
    <col min="5126" max="5126" width="30.00390625" style="2" customWidth="1"/>
    <col min="5127" max="5127" width="23.421875" style="2" customWidth="1"/>
    <col min="5128" max="5128" width="14.421875" style="2" customWidth="1"/>
    <col min="5129" max="5130" width="5.57421875" style="2" customWidth="1"/>
    <col min="5131" max="5131" width="56.00390625" style="2" customWidth="1"/>
    <col min="5132" max="5134" width="11.421875" style="2" customWidth="1"/>
    <col min="5135" max="5135" width="12.57421875" style="2" customWidth="1"/>
    <col min="5136" max="5374" width="11.421875" style="2" customWidth="1"/>
    <col min="5375" max="5375" width="8.7109375" style="2" customWidth="1"/>
    <col min="5376" max="5376" width="23.421875" style="2" customWidth="1"/>
    <col min="5377" max="5377" width="24.28125" style="2" customWidth="1"/>
    <col min="5378" max="5378" width="26.8515625" style="2" customWidth="1"/>
    <col min="5379" max="5379" width="28.57421875" style="2" customWidth="1"/>
    <col min="5380" max="5380" width="25.8515625" style="2" customWidth="1"/>
    <col min="5381" max="5381" width="15.140625" style="2" customWidth="1"/>
    <col min="5382" max="5382" width="30.00390625" style="2" customWidth="1"/>
    <col min="5383" max="5383" width="23.421875" style="2" customWidth="1"/>
    <col min="5384" max="5384" width="14.421875" style="2" customWidth="1"/>
    <col min="5385" max="5386" width="5.57421875" style="2" customWidth="1"/>
    <col min="5387" max="5387" width="56.00390625" style="2" customWidth="1"/>
    <col min="5388" max="5390" width="11.421875" style="2" customWidth="1"/>
    <col min="5391" max="5391" width="12.57421875" style="2" customWidth="1"/>
    <col min="5392" max="5630" width="11.421875" style="2" customWidth="1"/>
    <col min="5631" max="5631" width="8.7109375" style="2" customWidth="1"/>
    <col min="5632" max="5632" width="23.421875" style="2" customWidth="1"/>
    <col min="5633" max="5633" width="24.28125" style="2" customWidth="1"/>
    <col min="5634" max="5634" width="26.8515625" style="2" customWidth="1"/>
    <col min="5635" max="5635" width="28.57421875" style="2" customWidth="1"/>
    <col min="5636" max="5636" width="25.8515625" style="2" customWidth="1"/>
    <col min="5637" max="5637" width="15.140625" style="2" customWidth="1"/>
    <col min="5638" max="5638" width="30.00390625" style="2" customWidth="1"/>
    <col min="5639" max="5639" width="23.421875" style="2" customWidth="1"/>
    <col min="5640" max="5640" width="14.421875" style="2" customWidth="1"/>
    <col min="5641" max="5642" width="5.57421875" style="2" customWidth="1"/>
    <col min="5643" max="5643" width="56.00390625" style="2" customWidth="1"/>
    <col min="5644" max="5646" width="11.421875" style="2" customWidth="1"/>
    <col min="5647" max="5647" width="12.57421875" style="2" customWidth="1"/>
    <col min="5648" max="5886" width="11.421875" style="2" customWidth="1"/>
    <col min="5887" max="5887" width="8.7109375" style="2" customWidth="1"/>
    <col min="5888" max="5888" width="23.421875" style="2" customWidth="1"/>
    <col min="5889" max="5889" width="24.28125" style="2" customWidth="1"/>
    <col min="5890" max="5890" width="26.8515625" style="2" customWidth="1"/>
    <col min="5891" max="5891" width="28.57421875" style="2" customWidth="1"/>
    <col min="5892" max="5892" width="25.8515625" style="2" customWidth="1"/>
    <col min="5893" max="5893" width="15.140625" style="2" customWidth="1"/>
    <col min="5894" max="5894" width="30.00390625" style="2" customWidth="1"/>
    <col min="5895" max="5895" width="23.421875" style="2" customWidth="1"/>
    <col min="5896" max="5896" width="14.421875" style="2" customWidth="1"/>
    <col min="5897" max="5898" width="5.57421875" style="2" customWidth="1"/>
    <col min="5899" max="5899" width="56.00390625" style="2" customWidth="1"/>
    <col min="5900" max="5902" width="11.421875" style="2" customWidth="1"/>
    <col min="5903" max="5903" width="12.57421875" style="2" customWidth="1"/>
    <col min="5904" max="6142" width="11.421875" style="2" customWidth="1"/>
    <col min="6143" max="6143" width="8.7109375" style="2" customWidth="1"/>
    <col min="6144" max="6144" width="23.421875" style="2" customWidth="1"/>
    <col min="6145" max="6145" width="24.28125" style="2" customWidth="1"/>
    <col min="6146" max="6146" width="26.8515625" style="2" customWidth="1"/>
    <col min="6147" max="6147" width="28.57421875" style="2" customWidth="1"/>
    <col min="6148" max="6148" width="25.8515625" style="2" customWidth="1"/>
    <col min="6149" max="6149" width="15.140625" style="2" customWidth="1"/>
    <col min="6150" max="6150" width="30.00390625" style="2" customWidth="1"/>
    <col min="6151" max="6151" width="23.421875" style="2" customWidth="1"/>
    <col min="6152" max="6152" width="14.421875" style="2" customWidth="1"/>
    <col min="6153" max="6154" width="5.57421875" style="2" customWidth="1"/>
    <col min="6155" max="6155" width="56.00390625" style="2" customWidth="1"/>
    <col min="6156" max="6158" width="11.421875" style="2" customWidth="1"/>
    <col min="6159" max="6159" width="12.57421875" style="2" customWidth="1"/>
    <col min="6160" max="6398" width="11.421875" style="2" customWidth="1"/>
    <col min="6399" max="6399" width="8.7109375" style="2" customWidth="1"/>
    <col min="6400" max="6400" width="23.421875" style="2" customWidth="1"/>
    <col min="6401" max="6401" width="24.28125" style="2" customWidth="1"/>
    <col min="6402" max="6402" width="26.8515625" style="2" customWidth="1"/>
    <col min="6403" max="6403" width="28.57421875" style="2" customWidth="1"/>
    <col min="6404" max="6404" width="25.8515625" style="2" customWidth="1"/>
    <col min="6405" max="6405" width="15.140625" style="2" customWidth="1"/>
    <col min="6406" max="6406" width="30.00390625" style="2" customWidth="1"/>
    <col min="6407" max="6407" width="23.421875" style="2" customWidth="1"/>
    <col min="6408" max="6408" width="14.421875" style="2" customWidth="1"/>
    <col min="6409" max="6410" width="5.57421875" style="2" customWidth="1"/>
    <col min="6411" max="6411" width="56.00390625" style="2" customWidth="1"/>
    <col min="6412" max="6414" width="11.421875" style="2" customWidth="1"/>
    <col min="6415" max="6415" width="12.57421875" style="2" customWidth="1"/>
    <col min="6416" max="6654" width="11.421875" style="2" customWidth="1"/>
    <col min="6655" max="6655" width="8.7109375" style="2" customWidth="1"/>
    <col min="6656" max="6656" width="23.421875" style="2" customWidth="1"/>
    <col min="6657" max="6657" width="24.28125" style="2" customWidth="1"/>
    <col min="6658" max="6658" width="26.8515625" style="2" customWidth="1"/>
    <col min="6659" max="6659" width="28.57421875" style="2" customWidth="1"/>
    <col min="6660" max="6660" width="25.8515625" style="2" customWidth="1"/>
    <col min="6661" max="6661" width="15.140625" style="2" customWidth="1"/>
    <col min="6662" max="6662" width="30.00390625" style="2" customWidth="1"/>
    <col min="6663" max="6663" width="23.421875" style="2" customWidth="1"/>
    <col min="6664" max="6664" width="14.421875" style="2" customWidth="1"/>
    <col min="6665" max="6666" width="5.57421875" style="2" customWidth="1"/>
    <col min="6667" max="6667" width="56.00390625" style="2" customWidth="1"/>
    <col min="6668" max="6670" width="11.421875" style="2" customWidth="1"/>
    <col min="6671" max="6671" width="12.57421875" style="2" customWidth="1"/>
    <col min="6672" max="6910" width="11.421875" style="2" customWidth="1"/>
    <col min="6911" max="6911" width="8.7109375" style="2" customWidth="1"/>
    <col min="6912" max="6912" width="23.421875" style="2" customWidth="1"/>
    <col min="6913" max="6913" width="24.28125" style="2" customWidth="1"/>
    <col min="6914" max="6914" width="26.8515625" style="2" customWidth="1"/>
    <col min="6915" max="6915" width="28.57421875" style="2" customWidth="1"/>
    <col min="6916" max="6916" width="25.8515625" style="2" customWidth="1"/>
    <col min="6917" max="6917" width="15.140625" style="2" customWidth="1"/>
    <col min="6918" max="6918" width="30.00390625" style="2" customWidth="1"/>
    <col min="6919" max="6919" width="23.421875" style="2" customWidth="1"/>
    <col min="6920" max="6920" width="14.421875" style="2" customWidth="1"/>
    <col min="6921" max="6922" width="5.57421875" style="2" customWidth="1"/>
    <col min="6923" max="6923" width="56.00390625" style="2" customWidth="1"/>
    <col min="6924" max="6926" width="11.421875" style="2" customWidth="1"/>
    <col min="6927" max="6927" width="12.57421875" style="2" customWidth="1"/>
    <col min="6928" max="7166" width="11.421875" style="2" customWidth="1"/>
    <col min="7167" max="7167" width="8.7109375" style="2" customWidth="1"/>
    <col min="7168" max="7168" width="23.421875" style="2" customWidth="1"/>
    <col min="7169" max="7169" width="24.28125" style="2" customWidth="1"/>
    <col min="7170" max="7170" width="26.8515625" style="2" customWidth="1"/>
    <col min="7171" max="7171" width="28.57421875" style="2" customWidth="1"/>
    <col min="7172" max="7172" width="25.8515625" style="2" customWidth="1"/>
    <col min="7173" max="7173" width="15.140625" style="2" customWidth="1"/>
    <col min="7174" max="7174" width="30.00390625" style="2" customWidth="1"/>
    <col min="7175" max="7175" width="23.421875" style="2" customWidth="1"/>
    <col min="7176" max="7176" width="14.421875" style="2" customWidth="1"/>
    <col min="7177" max="7178" width="5.57421875" style="2" customWidth="1"/>
    <col min="7179" max="7179" width="56.00390625" style="2" customWidth="1"/>
    <col min="7180" max="7182" width="11.421875" style="2" customWidth="1"/>
    <col min="7183" max="7183" width="12.57421875" style="2" customWidth="1"/>
    <col min="7184" max="7422" width="11.421875" style="2" customWidth="1"/>
    <col min="7423" max="7423" width="8.7109375" style="2" customWidth="1"/>
    <col min="7424" max="7424" width="23.421875" style="2" customWidth="1"/>
    <col min="7425" max="7425" width="24.28125" style="2" customWidth="1"/>
    <col min="7426" max="7426" width="26.8515625" style="2" customWidth="1"/>
    <col min="7427" max="7427" width="28.57421875" style="2" customWidth="1"/>
    <col min="7428" max="7428" width="25.8515625" style="2" customWidth="1"/>
    <col min="7429" max="7429" width="15.140625" style="2" customWidth="1"/>
    <col min="7430" max="7430" width="30.00390625" style="2" customWidth="1"/>
    <col min="7431" max="7431" width="23.421875" style="2" customWidth="1"/>
    <col min="7432" max="7432" width="14.421875" style="2" customWidth="1"/>
    <col min="7433" max="7434" width="5.57421875" style="2" customWidth="1"/>
    <col min="7435" max="7435" width="56.00390625" style="2" customWidth="1"/>
    <col min="7436" max="7438" width="11.421875" style="2" customWidth="1"/>
    <col min="7439" max="7439" width="12.57421875" style="2" customWidth="1"/>
    <col min="7440" max="7678" width="11.421875" style="2" customWidth="1"/>
    <col min="7679" max="7679" width="8.7109375" style="2" customWidth="1"/>
    <col min="7680" max="7680" width="23.421875" style="2" customWidth="1"/>
    <col min="7681" max="7681" width="24.28125" style="2" customWidth="1"/>
    <col min="7682" max="7682" width="26.8515625" style="2" customWidth="1"/>
    <col min="7683" max="7683" width="28.57421875" style="2" customWidth="1"/>
    <col min="7684" max="7684" width="25.8515625" style="2" customWidth="1"/>
    <col min="7685" max="7685" width="15.140625" style="2" customWidth="1"/>
    <col min="7686" max="7686" width="30.00390625" style="2" customWidth="1"/>
    <col min="7687" max="7687" width="23.421875" style="2" customWidth="1"/>
    <col min="7688" max="7688" width="14.421875" style="2" customWidth="1"/>
    <col min="7689" max="7690" width="5.57421875" style="2" customWidth="1"/>
    <col min="7691" max="7691" width="56.00390625" style="2" customWidth="1"/>
    <col min="7692" max="7694" width="11.421875" style="2" customWidth="1"/>
    <col min="7695" max="7695" width="12.57421875" style="2" customWidth="1"/>
    <col min="7696" max="7934" width="11.421875" style="2" customWidth="1"/>
    <col min="7935" max="7935" width="8.7109375" style="2" customWidth="1"/>
    <col min="7936" max="7936" width="23.421875" style="2" customWidth="1"/>
    <col min="7937" max="7937" width="24.28125" style="2" customWidth="1"/>
    <col min="7938" max="7938" width="26.8515625" style="2" customWidth="1"/>
    <col min="7939" max="7939" width="28.57421875" style="2" customWidth="1"/>
    <col min="7940" max="7940" width="25.8515625" style="2" customWidth="1"/>
    <col min="7941" max="7941" width="15.140625" style="2" customWidth="1"/>
    <col min="7942" max="7942" width="30.00390625" style="2" customWidth="1"/>
    <col min="7943" max="7943" width="23.421875" style="2" customWidth="1"/>
    <col min="7944" max="7944" width="14.421875" style="2" customWidth="1"/>
    <col min="7945" max="7946" width="5.57421875" style="2" customWidth="1"/>
    <col min="7947" max="7947" width="56.00390625" style="2" customWidth="1"/>
    <col min="7948" max="7950" width="11.421875" style="2" customWidth="1"/>
    <col min="7951" max="7951" width="12.57421875" style="2" customWidth="1"/>
    <col min="7952" max="8190" width="11.421875" style="2" customWidth="1"/>
    <col min="8191" max="8191" width="8.7109375" style="2" customWidth="1"/>
    <col min="8192" max="8192" width="23.421875" style="2" customWidth="1"/>
    <col min="8193" max="8193" width="24.28125" style="2" customWidth="1"/>
    <col min="8194" max="8194" width="26.8515625" style="2" customWidth="1"/>
    <col min="8195" max="8195" width="28.57421875" style="2" customWidth="1"/>
    <col min="8196" max="8196" width="25.8515625" style="2" customWidth="1"/>
    <col min="8197" max="8197" width="15.140625" style="2" customWidth="1"/>
    <col min="8198" max="8198" width="30.00390625" style="2" customWidth="1"/>
    <col min="8199" max="8199" width="23.421875" style="2" customWidth="1"/>
    <col min="8200" max="8200" width="14.421875" style="2" customWidth="1"/>
    <col min="8201" max="8202" width="5.57421875" style="2" customWidth="1"/>
    <col min="8203" max="8203" width="56.00390625" style="2" customWidth="1"/>
    <col min="8204" max="8206" width="11.421875" style="2" customWidth="1"/>
    <col min="8207" max="8207" width="12.57421875" style="2" customWidth="1"/>
    <col min="8208" max="8446" width="11.421875" style="2" customWidth="1"/>
    <col min="8447" max="8447" width="8.7109375" style="2" customWidth="1"/>
    <col min="8448" max="8448" width="23.421875" style="2" customWidth="1"/>
    <col min="8449" max="8449" width="24.28125" style="2" customWidth="1"/>
    <col min="8450" max="8450" width="26.8515625" style="2" customWidth="1"/>
    <col min="8451" max="8451" width="28.57421875" style="2" customWidth="1"/>
    <col min="8452" max="8452" width="25.8515625" style="2" customWidth="1"/>
    <col min="8453" max="8453" width="15.140625" style="2" customWidth="1"/>
    <col min="8454" max="8454" width="30.00390625" style="2" customWidth="1"/>
    <col min="8455" max="8455" width="23.421875" style="2" customWidth="1"/>
    <col min="8456" max="8456" width="14.421875" style="2" customWidth="1"/>
    <col min="8457" max="8458" width="5.57421875" style="2" customWidth="1"/>
    <col min="8459" max="8459" width="56.00390625" style="2" customWidth="1"/>
    <col min="8460" max="8462" width="11.421875" style="2" customWidth="1"/>
    <col min="8463" max="8463" width="12.57421875" style="2" customWidth="1"/>
    <col min="8464" max="8702" width="11.421875" style="2" customWidth="1"/>
    <col min="8703" max="8703" width="8.7109375" style="2" customWidth="1"/>
    <col min="8704" max="8704" width="23.421875" style="2" customWidth="1"/>
    <col min="8705" max="8705" width="24.28125" style="2" customWidth="1"/>
    <col min="8706" max="8706" width="26.8515625" style="2" customWidth="1"/>
    <col min="8707" max="8707" width="28.57421875" style="2" customWidth="1"/>
    <col min="8708" max="8708" width="25.8515625" style="2" customWidth="1"/>
    <col min="8709" max="8709" width="15.140625" style="2" customWidth="1"/>
    <col min="8710" max="8710" width="30.00390625" style="2" customWidth="1"/>
    <col min="8711" max="8711" width="23.421875" style="2" customWidth="1"/>
    <col min="8712" max="8712" width="14.421875" style="2" customWidth="1"/>
    <col min="8713" max="8714" width="5.57421875" style="2" customWidth="1"/>
    <col min="8715" max="8715" width="56.00390625" style="2" customWidth="1"/>
    <col min="8716" max="8718" width="11.421875" style="2" customWidth="1"/>
    <col min="8719" max="8719" width="12.57421875" style="2" customWidth="1"/>
    <col min="8720" max="8958" width="11.421875" style="2" customWidth="1"/>
    <col min="8959" max="8959" width="8.7109375" style="2" customWidth="1"/>
    <col min="8960" max="8960" width="23.421875" style="2" customWidth="1"/>
    <col min="8961" max="8961" width="24.28125" style="2" customWidth="1"/>
    <col min="8962" max="8962" width="26.8515625" style="2" customWidth="1"/>
    <col min="8963" max="8963" width="28.57421875" style="2" customWidth="1"/>
    <col min="8964" max="8964" width="25.8515625" style="2" customWidth="1"/>
    <col min="8965" max="8965" width="15.140625" style="2" customWidth="1"/>
    <col min="8966" max="8966" width="30.00390625" style="2" customWidth="1"/>
    <col min="8967" max="8967" width="23.421875" style="2" customWidth="1"/>
    <col min="8968" max="8968" width="14.421875" style="2" customWidth="1"/>
    <col min="8969" max="8970" width="5.57421875" style="2" customWidth="1"/>
    <col min="8971" max="8971" width="56.00390625" style="2" customWidth="1"/>
    <col min="8972" max="8974" width="11.421875" style="2" customWidth="1"/>
    <col min="8975" max="8975" width="12.57421875" style="2" customWidth="1"/>
    <col min="8976" max="9214" width="11.421875" style="2" customWidth="1"/>
    <col min="9215" max="9215" width="8.7109375" style="2" customWidth="1"/>
    <col min="9216" max="9216" width="23.421875" style="2" customWidth="1"/>
    <col min="9217" max="9217" width="24.28125" style="2" customWidth="1"/>
    <col min="9218" max="9218" width="26.8515625" style="2" customWidth="1"/>
    <col min="9219" max="9219" width="28.57421875" style="2" customWidth="1"/>
    <col min="9220" max="9220" width="25.8515625" style="2" customWidth="1"/>
    <col min="9221" max="9221" width="15.140625" style="2" customWidth="1"/>
    <col min="9222" max="9222" width="30.00390625" style="2" customWidth="1"/>
    <col min="9223" max="9223" width="23.421875" style="2" customWidth="1"/>
    <col min="9224" max="9224" width="14.421875" style="2" customWidth="1"/>
    <col min="9225" max="9226" width="5.57421875" style="2" customWidth="1"/>
    <col min="9227" max="9227" width="56.00390625" style="2" customWidth="1"/>
    <col min="9228" max="9230" width="11.421875" style="2" customWidth="1"/>
    <col min="9231" max="9231" width="12.57421875" style="2" customWidth="1"/>
    <col min="9232" max="9470" width="11.421875" style="2" customWidth="1"/>
    <col min="9471" max="9471" width="8.7109375" style="2" customWidth="1"/>
    <col min="9472" max="9472" width="23.421875" style="2" customWidth="1"/>
    <col min="9473" max="9473" width="24.28125" style="2" customWidth="1"/>
    <col min="9474" max="9474" width="26.8515625" style="2" customWidth="1"/>
    <col min="9475" max="9475" width="28.57421875" style="2" customWidth="1"/>
    <col min="9476" max="9476" width="25.8515625" style="2" customWidth="1"/>
    <col min="9477" max="9477" width="15.140625" style="2" customWidth="1"/>
    <col min="9478" max="9478" width="30.00390625" style="2" customWidth="1"/>
    <col min="9479" max="9479" width="23.421875" style="2" customWidth="1"/>
    <col min="9480" max="9480" width="14.421875" style="2" customWidth="1"/>
    <col min="9481" max="9482" width="5.57421875" style="2" customWidth="1"/>
    <col min="9483" max="9483" width="56.00390625" style="2" customWidth="1"/>
    <col min="9484" max="9486" width="11.421875" style="2" customWidth="1"/>
    <col min="9487" max="9487" width="12.57421875" style="2" customWidth="1"/>
    <col min="9488" max="9726" width="11.421875" style="2" customWidth="1"/>
    <col min="9727" max="9727" width="8.7109375" style="2" customWidth="1"/>
    <col min="9728" max="9728" width="23.421875" style="2" customWidth="1"/>
    <col min="9729" max="9729" width="24.28125" style="2" customWidth="1"/>
    <col min="9730" max="9730" width="26.8515625" style="2" customWidth="1"/>
    <col min="9731" max="9731" width="28.57421875" style="2" customWidth="1"/>
    <col min="9732" max="9732" width="25.8515625" style="2" customWidth="1"/>
    <col min="9733" max="9733" width="15.140625" style="2" customWidth="1"/>
    <col min="9734" max="9734" width="30.00390625" style="2" customWidth="1"/>
    <col min="9735" max="9735" width="23.421875" style="2" customWidth="1"/>
    <col min="9736" max="9736" width="14.421875" style="2" customWidth="1"/>
    <col min="9737" max="9738" width="5.57421875" style="2" customWidth="1"/>
    <col min="9739" max="9739" width="56.00390625" style="2" customWidth="1"/>
    <col min="9740" max="9742" width="11.421875" style="2" customWidth="1"/>
    <col min="9743" max="9743" width="12.57421875" style="2" customWidth="1"/>
    <col min="9744" max="9982" width="11.421875" style="2" customWidth="1"/>
    <col min="9983" max="9983" width="8.7109375" style="2" customWidth="1"/>
    <col min="9984" max="9984" width="23.421875" style="2" customWidth="1"/>
    <col min="9985" max="9985" width="24.28125" style="2" customWidth="1"/>
    <col min="9986" max="9986" width="26.8515625" style="2" customWidth="1"/>
    <col min="9987" max="9987" width="28.57421875" style="2" customWidth="1"/>
    <col min="9988" max="9988" width="25.8515625" style="2" customWidth="1"/>
    <col min="9989" max="9989" width="15.140625" style="2" customWidth="1"/>
    <col min="9990" max="9990" width="30.00390625" style="2" customWidth="1"/>
    <col min="9991" max="9991" width="23.421875" style="2" customWidth="1"/>
    <col min="9992" max="9992" width="14.421875" style="2" customWidth="1"/>
    <col min="9993" max="9994" width="5.57421875" style="2" customWidth="1"/>
    <col min="9995" max="9995" width="56.00390625" style="2" customWidth="1"/>
    <col min="9996" max="9998" width="11.421875" style="2" customWidth="1"/>
    <col min="9999" max="9999" width="12.57421875" style="2" customWidth="1"/>
    <col min="10000" max="10238" width="11.421875" style="2" customWidth="1"/>
    <col min="10239" max="10239" width="8.7109375" style="2" customWidth="1"/>
    <col min="10240" max="10240" width="23.421875" style="2" customWidth="1"/>
    <col min="10241" max="10241" width="24.28125" style="2" customWidth="1"/>
    <col min="10242" max="10242" width="26.8515625" style="2" customWidth="1"/>
    <col min="10243" max="10243" width="28.57421875" style="2" customWidth="1"/>
    <col min="10244" max="10244" width="25.8515625" style="2" customWidth="1"/>
    <col min="10245" max="10245" width="15.140625" style="2" customWidth="1"/>
    <col min="10246" max="10246" width="30.00390625" style="2" customWidth="1"/>
    <col min="10247" max="10247" width="23.421875" style="2" customWidth="1"/>
    <col min="10248" max="10248" width="14.421875" style="2" customWidth="1"/>
    <col min="10249" max="10250" width="5.57421875" style="2" customWidth="1"/>
    <col min="10251" max="10251" width="56.00390625" style="2" customWidth="1"/>
    <col min="10252" max="10254" width="11.421875" style="2" customWidth="1"/>
    <col min="10255" max="10255" width="12.57421875" style="2" customWidth="1"/>
    <col min="10256" max="10494" width="11.421875" style="2" customWidth="1"/>
    <col min="10495" max="10495" width="8.7109375" style="2" customWidth="1"/>
    <col min="10496" max="10496" width="23.421875" style="2" customWidth="1"/>
    <col min="10497" max="10497" width="24.28125" style="2" customWidth="1"/>
    <col min="10498" max="10498" width="26.8515625" style="2" customWidth="1"/>
    <col min="10499" max="10499" width="28.57421875" style="2" customWidth="1"/>
    <col min="10500" max="10500" width="25.8515625" style="2" customWidth="1"/>
    <col min="10501" max="10501" width="15.140625" style="2" customWidth="1"/>
    <col min="10502" max="10502" width="30.00390625" style="2" customWidth="1"/>
    <col min="10503" max="10503" width="23.421875" style="2" customWidth="1"/>
    <col min="10504" max="10504" width="14.421875" style="2" customWidth="1"/>
    <col min="10505" max="10506" width="5.57421875" style="2" customWidth="1"/>
    <col min="10507" max="10507" width="56.00390625" style="2" customWidth="1"/>
    <col min="10508" max="10510" width="11.421875" style="2" customWidth="1"/>
    <col min="10511" max="10511" width="12.57421875" style="2" customWidth="1"/>
    <col min="10512" max="10750" width="11.421875" style="2" customWidth="1"/>
    <col min="10751" max="10751" width="8.7109375" style="2" customWidth="1"/>
    <col min="10752" max="10752" width="23.421875" style="2" customWidth="1"/>
    <col min="10753" max="10753" width="24.28125" style="2" customWidth="1"/>
    <col min="10754" max="10754" width="26.8515625" style="2" customWidth="1"/>
    <col min="10755" max="10755" width="28.57421875" style="2" customWidth="1"/>
    <col min="10756" max="10756" width="25.8515625" style="2" customWidth="1"/>
    <col min="10757" max="10757" width="15.140625" style="2" customWidth="1"/>
    <col min="10758" max="10758" width="30.00390625" style="2" customWidth="1"/>
    <col min="10759" max="10759" width="23.421875" style="2" customWidth="1"/>
    <col min="10760" max="10760" width="14.421875" style="2" customWidth="1"/>
    <col min="10761" max="10762" width="5.57421875" style="2" customWidth="1"/>
    <col min="10763" max="10763" width="56.00390625" style="2" customWidth="1"/>
    <col min="10764" max="10766" width="11.421875" style="2" customWidth="1"/>
    <col min="10767" max="10767" width="12.57421875" style="2" customWidth="1"/>
    <col min="10768" max="11006" width="11.421875" style="2" customWidth="1"/>
    <col min="11007" max="11007" width="8.7109375" style="2" customWidth="1"/>
    <col min="11008" max="11008" width="23.421875" style="2" customWidth="1"/>
    <col min="11009" max="11009" width="24.28125" style="2" customWidth="1"/>
    <col min="11010" max="11010" width="26.8515625" style="2" customWidth="1"/>
    <col min="11011" max="11011" width="28.57421875" style="2" customWidth="1"/>
    <col min="11012" max="11012" width="25.8515625" style="2" customWidth="1"/>
    <col min="11013" max="11013" width="15.140625" style="2" customWidth="1"/>
    <col min="11014" max="11014" width="30.00390625" style="2" customWidth="1"/>
    <col min="11015" max="11015" width="23.421875" style="2" customWidth="1"/>
    <col min="11016" max="11016" width="14.421875" style="2" customWidth="1"/>
    <col min="11017" max="11018" width="5.57421875" style="2" customWidth="1"/>
    <col min="11019" max="11019" width="56.00390625" style="2" customWidth="1"/>
    <col min="11020" max="11022" width="11.421875" style="2" customWidth="1"/>
    <col min="11023" max="11023" width="12.57421875" style="2" customWidth="1"/>
    <col min="11024" max="11262" width="11.421875" style="2" customWidth="1"/>
    <col min="11263" max="11263" width="8.7109375" style="2" customWidth="1"/>
    <col min="11264" max="11264" width="23.421875" style="2" customWidth="1"/>
    <col min="11265" max="11265" width="24.28125" style="2" customWidth="1"/>
    <col min="11266" max="11266" width="26.8515625" style="2" customWidth="1"/>
    <col min="11267" max="11267" width="28.57421875" style="2" customWidth="1"/>
    <col min="11268" max="11268" width="25.8515625" style="2" customWidth="1"/>
    <col min="11269" max="11269" width="15.140625" style="2" customWidth="1"/>
    <col min="11270" max="11270" width="30.00390625" style="2" customWidth="1"/>
    <col min="11271" max="11271" width="23.421875" style="2" customWidth="1"/>
    <col min="11272" max="11272" width="14.421875" style="2" customWidth="1"/>
    <col min="11273" max="11274" width="5.57421875" style="2" customWidth="1"/>
    <col min="11275" max="11275" width="56.00390625" style="2" customWidth="1"/>
    <col min="11276" max="11278" width="11.421875" style="2" customWidth="1"/>
    <col min="11279" max="11279" width="12.57421875" style="2" customWidth="1"/>
    <col min="11280" max="11518" width="11.421875" style="2" customWidth="1"/>
    <col min="11519" max="11519" width="8.7109375" style="2" customWidth="1"/>
    <col min="11520" max="11520" width="23.421875" style="2" customWidth="1"/>
    <col min="11521" max="11521" width="24.28125" style="2" customWidth="1"/>
    <col min="11522" max="11522" width="26.8515625" style="2" customWidth="1"/>
    <col min="11523" max="11523" width="28.57421875" style="2" customWidth="1"/>
    <col min="11524" max="11524" width="25.8515625" style="2" customWidth="1"/>
    <col min="11525" max="11525" width="15.140625" style="2" customWidth="1"/>
    <col min="11526" max="11526" width="30.00390625" style="2" customWidth="1"/>
    <col min="11527" max="11527" width="23.421875" style="2" customWidth="1"/>
    <col min="11528" max="11528" width="14.421875" style="2" customWidth="1"/>
    <col min="11529" max="11530" width="5.57421875" style="2" customWidth="1"/>
    <col min="11531" max="11531" width="56.00390625" style="2" customWidth="1"/>
    <col min="11532" max="11534" width="11.421875" style="2" customWidth="1"/>
    <col min="11535" max="11535" width="12.57421875" style="2" customWidth="1"/>
    <col min="11536" max="11774" width="11.421875" style="2" customWidth="1"/>
    <col min="11775" max="11775" width="8.7109375" style="2" customWidth="1"/>
    <col min="11776" max="11776" width="23.421875" style="2" customWidth="1"/>
    <col min="11777" max="11777" width="24.28125" style="2" customWidth="1"/>
    <col min="11778" max="11778" width="26.8515625" style="2" customWidth="1"/>
    <col min="11779" max="11779" width="28.57421875" style="2" customWidth="1"/>
    <col min="11780" max="11780" width="25.8515625" style="2" customWidth="1"/>
    <col min="11781" max="11781" width="15.140625" style="2" customWidth="1"/>
    <col min="11782" max="11782" width="30.00390625" style="2" customWidth="1"/>
    <col min="11783" max="11783" width="23.421875" style="2" customWidth="1"/>
    <col min="11784" max="11784" width="14.421875" style="2" customWidth="1"/>
    <col min="11785" max="11786" width="5.57421875" style="2" customWidth="1"/>
    <col min="11787" max="11787" width="56.00390625" style="2" customWidth="1"/>
    <col min="11788" max="11790" width="11.421875" style="2" customWidth="1"/>
    <col min="11791" max="11791" width="12.57421875" style="2" customWidth="1"/>
    <col min="11792" max="12030" width="11.421875" style="2" customWidth="1"/>
    <col min="12031" max="12031" width="8.7109375" style="2" customWidth="1"/>
    <col min="12032" max="12032" width="23.421875" style="2" customWidth="1"/>
    <col min="12033" max="12033" width="24.28125" style="2" customWidth="1"/>
    <col min="12034" max="12034" width="26.8515625" style="2" customWidth="1"/>
    <col min="12035" max="12035" width="28.57421875" style="2" customWidth="1"/>
    <col min="12036" max="12036" width="25.8515625" style="2" customWidth="1"/>
    <col min="12037" max="12037" width="15.140625" style="2" customWidth="1"/>
    <col min="12038" max="12038" width="30.00390625" style="2" customWidth="1"/>
    <col min="12039" max="12039" width="23.421875" style="2" customWidth="1"/>
    <col min="12040" max="12040" width="14.421875" style="2" customWidth="1"/>
    <col min="12041" max="12042" width="5.57421875" style="2" customWidth="1"/>
    <col min="12043" max="12043" width="56.00390625" style="2" customWidth="1"/>
    <col min="12044" max="12046" width="11.421875" style="2" customWidth="1"/>
    <col min="12047" max="12047" width="12.57421875" style="2" customWidth="1"/>
    <col min="12048" max="12286" width="11.421875" style="2" customWidth="1"/>
    <col min="12287" max="12287" width="8.7109375" style="2" customWidth="1"/>
    <col min="12288" max="12288" width="23.421875" style="2" customWidth="1"/>
    <col min="12289" max="12289" width="24.28125" style="2" customWidth="1"/>
    <col min="12290" max="12290" width="26.8515625" style="2" customWidth="1"/>
    <col min="12291" max="12291" width="28.57421875" style="2" customWidth="1"/>
    <col min="12292" max="12292" width="25.8515625" style="2" customWidth="1"/>
    <col min="12293" max="12293" width="15.140625" style="2" customWidth="1"/>
    <col min="12294" max="12294" width="30.00390625" style="2" customWidth="1"/>
    <col min="12295" max="12295" width="23.421875" style="2" customWidth="1"/>
    <col min="12296" max="12296" width="14.421875" style="2" customWidth="1"/>
    <col min="12297" max="12298" width="5.57421875" style="2" customWidth="1"/>
    <col min="12299" max="12299" width="56.00390625" style="2" customWidth="1"/>
    <col min="12300" max="12302" width="11.421875" style="2" customWidth="1"/>
    <col min="12303" max="12303" width="12.57421875" style="2" customWidth="1"/>
    <col min="12304" max="12542" width="11.421875" style="2" customWidth="1"/>
    <col min="12543" max="12543" width="8.7109375" style="2" customWidth="1"/>
    <col min="12544" max="12544" width="23.421875" style="2" customWidth="1"/>
    <col min="12545" max="12545" width="24.28125" style="2" customWidth="1"/>
    <col min="12546" max="12546" width="26.8515625" style="2" customWidth="1"/>
    <col min="12547" max="12547" width="28.57421875" style="2" customWidth="1"/>
    <col min="12548" max="12548" width="25.8515625" style="2" customWidth="1"/>
    <col min="12549" max="12549" width="15.140625" style="2" customWidth="1"/>
    <col min="12550" max="12550" width="30.00390625" style="2" customWidth="1"/>
    <col min="12551" max="12551" width="23.421875" style="2" customWidth="1"/>
    <col min="12552" max="12552" width="14.421875" style="2" customWidth="1"/>
    <col min="12553" max="12554" width="5.57421875" style="2" customWidth="1"/>
    <col min="12555" max="12555" width="56.00390625" style="2" customWidth="1"/>
    <col min="12556" max="12558" width="11.421875" style="2" customWidth="1"/>
    <col min="12559" max="12559" width="12.57421875" style="2" customWidth="1"/>
    <col min="12560" max="12798" width="11.421875" style="2" customWidth="1"/>
    <col min="12799" max="12799" width="8.7109375" style="2" customWidth="1"/>
    <col min="12800" max="12800" width="23.421875" style="2" customWidth="1"/>
    <col min="12801" max="12801" width="24.28125" style="2" customWidth="1"/>
    <col min="12802" max="12802" width="26.8515625" style="2" customWidth="1"/>
    <col min="12803" max="12803" width="28.57421875" style="2" customWidth="1"/>
    <col min="12804" max="12804" width="25.8515625" style="2" customWidth="1"/>
    <col min="12805" max="12805" width="15.140625" style="2" customWidth="1"/>
    <col min="12806" max="12806" width="30.00390625" style="2" customWidth="1"/>
    <col min="12807" max="12807" width="23.421875" style="2" customWidth="1"/>
    <col min="12808" max="12808" width="14.421875" style="2" customWidth="1"/>
    <col min="12809" max="12810" width="5.57421875" style="2" customWidth="1"/>
    <col min="12811" max="12811" width="56.00390625" style="2" customWidth="1"/>
    <col min="12812" max="12814" width="11.421875" style="2" customWidth="1"/>
    <col min="12815" max="12815" width="12.57421875" style="2" customWidth="1"/>
    <col min="12816" max="13054" width="11.421875" style="2" customWidth="1"/>
    <col min="13055" max="13055" width="8.7109375" style="2" customWidth="1"/>
    <col min="13056" max="13056" width="23.421875" style="2" customWidth="1"/>
    <col min="13057" max="13057" width="24.28125" style="2" customWidth="1"/>
    <col min="13058" max="13058" width="26.8515625" style="2" customWidth="1"/>
    <col min="13059" max="13059" width="28.57421875" style="2" customWidth="1"/>
    <col min="13060" max="13060" width="25.8515625" style="2" customWidth="1"/>
    <col min="13061" max="13061" width="15.140625" style="2" customWidth="1"/>
    <col min="13062" max="13062" width="30.00390625" style="2" customWidth="1"/>
    <col min="13063" max="13063" width="23.421875" style="2" customWidth="1"/>
    <col min="13064" max="13064" width="14.421875" style="2" customWidth="1"/>
    <col min="13065" max="13066" width="5.57421875" style="2" customWidth="1"/>
    <col min="13067" max="13067" width="56.00390625" style="2" customWidth="1"/>
    <col min="13068" max="13070" width="11.421875" style="2" customWidth="1"/>
    <col min="13071" max="13071" width="12.57421875" style="2" customWidth="1"/>
    <col min="13072" max="13310" width="11.421875" style="2" customWidth="1"/>
    <col min="13311" max="13311" width="8.7109375" style="2" customWidth="1"/>
    <col min="13312" max="13312" width="23.421875" style="2" customWidth="1"/>
    <col min="13313" max="13313" width="24.28125" style="2" customWidth="1"/>
    <col min="13314" max="13314" width="26.8515625" style="2" customWidth="1"/>
    <col min="13315" max="13315" width="28.57421875" style="2" customWidth="1"/>
    <col min="13316" max="13316" width="25.8515625" style="2" customWidth="1"/>
    <col min="13317" max="13317" width="15.140625" style="2" customWidth="1"/>
    <col min="13318" max="13318" width="30.00390625" style="2" customWidth="1"/>
    <col min="13319" max="13319" width="23.421875" style="2" customWidth="1"/>
    <col min="13320" max="13320" width="14.421875" style="2" customWidth="1"/>
    <col min="13321" max="13322" width="5.57421875" style="2" customWidth="1"/>
    <col min="13323" max="13323" width="56.00390625" style="2" customWidth="1"/>
    <col min="13324" max="13326" width="11.421875" style="2" customWidth="1"/>
    <col min="13327" max="13327" width="12.57421875" style="2" customWidth="1"/>
    <col min="13328" max="13566" width="11.421875" style="2" customWidth="1"/>
    <col min="13567" max="13567" width="8.7109375" style="2" customWidth="1"/>
    <col min="13568" max="13568" width="23.421875" style="2" customWidth="1"/>
    <col min="13569" max="13569" width="24.28125" style="2" customWidth="1"/>
    <col min="13570" max="13570" width="26.8515625" style="2" customWidth="1"/>
    <col min="13571" max="13571" width="28.57421875" style="2" customWidth="1"/>
    <col min="13572" max="13572" width="25.8515625" style="2" customWidth="1"/>
    <col min="13573" max="13573" width="15.140625" style="2" customWidth="1"/>
    <col min="13574" max="13574" width="30.00390625" style="2" customWidth="1"/>
    <col min="13575" max="13575" width="23.421875" style="2" customWidth="1"/>
    <col min="13576" max="13576" width="14.421875" style="2" customWidth="1"/>
    <col min="13577" max="13578" width="5.57421875" style="2" customWidth="1"/>
    <col min="13579" max="13579" width="56.00390625" style="2" customWidth="1"/>
    <col min="13580" max="13582" width="11.421875" style="2" customWidth="1"/>
    <col min="13583" max="13583" width="12.57421875" style="2" customWidth="1"/>
    <col min="13584" max="13822" width="11.421875" style="2" customWidth="1"/>
    <col min="13823" max="13823" width="8.7109375" style="2" customWidth="1"/>
    <col min="13824" max="13824" width="23.421875" style="2" customWidth="1"/>
    <col min="13825" max="13825" width="24.28125" style="2" customWidth="1"/>
    <col min="13826" max="13826" width="26.8515625" style="2" customWidth="1"/>
    <col min="13827" max="13827" width="28.57421875" style="2" customWidth="1"/>
    <col min="13828" max="13828" width="25.8515625" style="2" customWidth="1"/>
    <col min="13829" max="13829" width="15.140625" style="2" customWidth="1"/>
    <col min="13830" max="13830" width="30.00390625" style="2" customWidth="1"/>
    <col min="13831" max="13831" width="23.421875" style="2" customWidth="1"/>
    <col min="13832" max="13832" width="14.421875" style="2" customWidth="1"/>
    <col min="13833" max="13834" width="5.57421875" style="2" customWidth="1"/>
    <col min="13835" max="13835" width="56.00390625" style="2" customWidth="1"/>
    <col min="13836" max="13838" width="11.421875" style="2" customWidth="1"/>
    <col min="13839" max="13839" width="12.57421875" style="2" customWidth="1"/>
    <col min="13840" max="14078" width="11.421875" style="2" customWidth="1"/>
    <col min="14079" max="14079" width="8.7109375" style="2" customWidth="1"/>
    <col min="14080" max="14080" width="23.421875" style="2" customWidth="1"/>
    <col min="14081" max="14081" width="24.28125" style="2" customWidth="1"/>
    <col min="14082" max="14082" width="26.8515625" style="2" customWidth="1"/>
    <col min="14083" max="14083" width="28.57421875" style="2" customWidth="1"/>
    <col min="14084" max="14084" width="25.8515625" style="2" customWidth="1"/>
    <col min="14085" max="14085" width="15.140625" style="2" customWidth="1"/>
    <col min="14086" max="14086" width="30.00390625" style="2" customWidth="1"/>
    <col min="14087" max="14087" width="23.421875" style="2" customWidth="1"/>
    <col min="14088" max="14088" width="14.421875" style="2" customWidth="1"/>
    <col min="14089" max="14090" width="5.57421875" style="2" customWidth="1"/>
    <col min="14091" max="14091" width="56.00390625" style="2" customWidth="1"/>
    <col min="14092" max="14094" width="11.421875" style="2" customWidth="1"/>
    <col min="14095" max="14095" width="12.57421875" style="2" customWidth="1"/>
    <col min="14096" max="14334" width="11.421875" style="2" customWidth="1"/>
    <col min="14335" max="14335" width="8.7109375" style="2" customWidth="1"/>
    <col min="14336" max="14336" width="23.421875" style="2" customWidth="1"/>
    <col min="14337" max="14337" width="24.28125" style="2" customWidth="1"/>
    <col min="14338" max="14338" width="26.8515625" style="2" customWidth="1"/>
    <col min="14339" max="14339" width="28.57421875" style="2" customWidth="1"/>
    <col min="14340" max="14340" width="25.8515625" style="2" customWidth="1"/>
    <col min="14341" max="14341" width="15.140625" style="2" customWidth="1"/>
    <col min="14342" max="14342" width="30.00390625" style="2" customWidth="1"/>
    <col min="14343" max="14343" width="23.421875" style="2" customWidth="1"/>
    <col min="14344" max="14344" width="14.421875" style="2" customWidth="1"/>
    <col min="14345" max="14346" width="5.57421875" style="2" customWidth="1"/>
    <col min="14347" max="14347" width="56.00390625" style="2" customWidth="1"/>
    <col min="14348" max="14350" width="11.421875" style="2" customWidth="1"/>
    <col min="14351" max="14351" width="12.57421875" style="2" customWidth="1"/>
    <col min="14352" max="14590" width="11.421875" style="2" customWidth="1"/>
    <col min="14591" max="14591" width="8.7109375" style="2" customWidth="1"/>
    <col min="14592" max="14592" width="23.421875" style="2" customWidth="1"/>
    <col min="14593" max="14593" width="24.28125" style="2" customWidth="1"/>
    <col min="14594" max="14594" width="26.8515625" style="2" customWidth="1"/>
    <col min="14595" max="14595" width="28.57421875" style="2" customWidth="1"/>
    <col min="14596" max="14596" width="25.8515625" style="2" customWidth="1"/>
    <col min="14597" max="14597" width="15.140625" style="2" customWidth="1"/>
    <col min="14598" max="14598" width="30.00390625" style="2" customWidth="1"/>
    <col min="14599" max="14599" width="23.421875" style="2" customWidth="1"/>
    <col min="14600" max="14600" width="14.421875" style="2" customWidth="1"/>
    <col min="14601" max="14602" width="5.57421875" style="2" customWidth="1"/>
    <col min="14603" max="14603" width="56.00390625" style="2" customWidth="1"/>
    <col min="14604" max="14606" width="11.421875" style="2" customWidth="1"/>
    <col min="14607" max="14607" width="12.57421875" style="2" customWidth="1"/>
    <col min="14608" max="14846" width="11.421875" style="2" customWidth="1"/>
    <col min="14847" max="14847" width="8.7109375" style="2" customWidth="1"/>
    <col min="14848" max="14848" width="23.421875" style="2" customWidth="1"/>
    <col min="14849" max="14849" width="24.28125" style="2" customWidth="1"/>
    <col min="14850" max="14850" width="26.8515625" style="2" customWidth="1"/>
    <col min="14851" max="14851" width="28.57421875" style="2" customWidth="1"/>
    <col min="14852" max="14852" width="25.8515625" style="2" customWidth="1"/>
    <col min="14853" max="14853" width="15.140625" style="2" customWidth="1"/>
    <col min="14854" max="14854" width="30.00390625" style="2" customWidth="1"/>
    <col min="14855" max="14855" width="23.421875" style="2" customWidth="1"/>
    <col min="14856" max="14856" width="14.421875" style="2" customWidth="1"/>
    <col min="14857" max="14858" width="5.57421875" style="2" customWidth="1"/>
    <col min="14859" max="14859" width="56.00390625" style="2" customWidth="1"/>
    <col min="14860" max="14862" width="11.421875" style="2" customWidth="1"/>
    <col min="14863" max="14863" width="12.57421875" style="2" customWidth="1"/>
    <col min="14864" max="15102" width="11.421875" style="2" customWidth="1"/>
    <col min="15103" max="15103" width="8.7109375" style="2" customWidth="1"/>
    <col min="15104" max="15104" width="23.421875" style="2" customWidth="1"/>
    <col min="15105" max="15105" width="24.28125" style="2" customWidth="1"/>
    <col min="15106" max="15106" width="26.8515625" style="2" customWidth="1"/>
    <col min="15107" max="15107" width="28.57421875" style="2" customWidth="1"/>
    <col min="15108" max="15108" width="25.8515625" style="2" customWidth="1"/>
    <col min="15109" max="15109" width="15.140625" style="2" customWidth="1"/>
    <col min="15110" max="15110" width="30.00390625" style="2" customWidth="1"/>
    <col min="15111" max="15111" width="23.421875" style="2" customWidth="1"/>
    <col min="15112" max="15112" width="14.421875" style="2" customWidth="1"/>
    <col min="15113" max="15114" width="5.57421875" style="2" customWidth="1"/>
    <col min="15115" max="15115" width="56.00390625" style="2" customWidth="1"/>
    <col min="15116" max="15118" width="11.421875" style="2" customWidth="1"/>
    <col min="15119" max="15119" width="12.57421875" style="2" customWidth="1"/>
    <col min="15120" max="15358" width="11.421875" style="2" customWidth="1"/>
    <col min="15359" max="15359" width="8.7109375" style="2" customWidth="1"/>
    <col min="15360" max="15360" width="23.421875" style="2" customWidth="1"/>
    <col min="15361" max="15361" width="24.28125" style="2" customWidth="1"/>
    <col min="15362" max="15362" width="26.8515625" style="2" customWidth="1"/>
    <col min="15363" max="15363" width="28.57421875" style="2" customWidth="1"/>
    <col min="15364" max="15364" width="25.8515625" style="2" customWidth="1"/>
    <col min="15365" max="15365" width="15.140625" style="2" customWidth="1"/>
    <col min="15366" max="15366" width="30.00390625" style="2" customWidth="1"/>
    <col min="15367" max="15367" width="23.421875" style="2" customWidth="1"/>
    <col min="15368" max="15368" width="14.421875" style="2" customWidth="1"/>
    <col min="15369" max="15370" width="5.57421875" style="2" customWidth="1"/>
    <col min="15371" max="15371" width="56.00390625" style="2" customWidth="1"/>
    <col min="15372" max="15374" width="11.421875" style="2" customWidth="1"/>
    <col min="15375" max="15375" width="12.57421875" style="2" customWidth="1"/>
    <col min="15376" max="15614" width="11.421875" style="2" customWidth="1"/>
    <col min="15615" max="15615" width="8.7109375" style="2" customWidth="1"/>
    <col min="15616" max="15616" width="23.421875" style="2" customWidth="1"/>
    <col min="15617" max="15617" width="24.28125" style="2" customWidth="1"/>
    <col min="15618" max="15618" width="26.8515625" style="2" customWidth="1"/>
    <col min="15619" max="15619" width="28.57421875" style="2" customWidth="1"/>
    <col min="15620" max="15620" width="25.8515625" style="2" customWidth="1"/>
    <col min="15621" max="15621" width="15.140625" style="2" customWidth="1"/>
    <col min="15622" max="15622" width="30.00390625" style="2" customWidth="1"/>
    <col min="15623" max="15623" width="23.421875" style="2" customWidth="1"/>
    <col min="15624" max="15624" width="14.421875" style="2" customWidth="1"/>
    <col min="15625" max="15626" width="5.57421875" style="2" customWidth="1"/>
    <col min="15627" max="15627" width="56.00390625" style="2" customWidth="1"/>
    <col min="15628" max="15630" width="11.421875" style="2" customWidth="1"/>
    <col min="15631" max="15631" width="12.57421875" style="2" customWidth="1"/>
    <col min="15632" max="15870" width="11.421875" style="2" customWidth="1"/>
    <col min="15871" max="15871" width="8.7109375" style="2" customWidth="1"/>
    <col min="15872" max="15872" width="23.421875" style="2" customWidth="1"/>
    <col min="15873" max="15873" width="24.28125" style="2" customWidth="1"/>
    <col min="15874" max="15874" width="26.8515625" style="2" customWidth="1"/>
    <col min="15875" max="15875" width="28.57421875" style="2" customWidth="1"/>
    <col min="15876" max="15876" width="25.8515625" style="2" customWidth="1"/>
    <col min="15877" max="15877" width="15.140625" style="2" customWidth="1"/>
    <col min="15878" max="15878" width="30.00390625" style="2" customWidth="1"/>
    <col min="15879" max="15879" width="23.421875" style="2" customWidth="1"/>
    <col min="15880" max="15880" width="14.421875" style="2" customWidth="1"/>
    <col min="15881" max="15882" width="5.57421875" style="2" customWidth="1"/>
    <col min="15883" max="15883" width="56.00390625" style="2" customWidth="1"/>
    <col min="15884" max="15886" width="11.421875" style="2" customWidth="1"/>
    <col min="15887" max="15887" width="12.57421875" style="2" customWidth="1"/>
    <col min="15888" max="16126" width="11.421875" style="2" customWidth="1"/>
    <col min="16127" max="16127" width="8.7109375" style="2" customWidth="1"/>
    <col min="16128" max="16128" width="23.421875" style="2" customWidth="1"/>
    <col min="16129" max="16129" width="24.28125" style="2" customWidth="1"/>
    <col min="16130" max="16130" width="26.8515625" style="2" customWidth="1"/>
    <col min="16131" max="16131" width="28.57421875" style="2" customWidth="1"/>
    <col min="16132" max="16132" width="25.8515625" style="2" customWidth="1"/>
    <col min="16133" max="16133" width="15.140625" style="2" customWidth="1"/>
    <col min="16134" max="16134" width="30.00390625" style="2" customWidth="1"/>
    <col min="16135" max="16135" width="23.421875" style="2" customWidth="1"/>
    <col min="16136" max="16136" width="14.421875" style="2" customWidth="1"/>
    <col min="16137" max="16138" width="5.57421875" style="2" customWidth="1"/>
    <col min="16139" max="16139" width="56.00390625" style="2" customWidth="1"/>
    <col min="16140" max="16142" width="11.421875" style="2" customWidth="1"/>
    <col min="16143" max="16143" width="12.57421875" style="2" customWidth="1"/>
    <col min="16144" max="16384" width="11.421875" style="2" customWidth="1"/>
  </cols>
  <sheetData>
    <row r="1" spans="1:11" ht="18.75" customHeight="1">
      <c r="A1" s="109"/>
      <c r="B1" s="109"/>
      <c r="C1" s="110" t="s">
        <v>48</v>
      </c>
      <c r="D1" s="110"/>
      <c r="E1" s="110"/>
      <c r="F1" s="110"/>
      <c r="G1" s="110"/>
      <c r="H1" s="110"/>
      <c r="I1" s="110"/>
      <c r="J1" s="110"/>
      <c r="K1" s="110"/>
    </row>
    <row r="2" spans="1:11" ht="16.5" customHeight="1">
      <c r="A2" s="109"/>
      <c r="B2" s="109"/>
      <c r="C2" s="110" t="s">
        <v>49</v>
      </c>
      <c r="D2" s="110"/>
      <c r="E2" s="110"/>
      <c r="F2" s="110"/>
      <c r="G2" s="110"/>
      <c r="H2" s="110"/>
      <c r="I2" s="110"/>
      <c r="J2" s="110"/>
      <c r="K2" s="110"/>
    </row>
    <row r="3" spans="1:11" ht="21" customHeight="1">
      <c r="A3" s="109"/>
      <c r="B3" s="109"/>
      <c r="C3" s="110" t="s">
        <v>50</v>
      </c>
      <c r="D3" s="110"/>
      <c r="E3" s="110"/>
      <c r="F3" s="110"/>
      <c r="G3" s="109" t="s">
        <v>51</v>
      </c>
      <c r="H3" s="109"/>
      <c r="I3" s="109"/>
      <c r="J3" s="109" t="s">
        <v>52</v>
      </c>
      <c r="K3" s="109"/>
    </row>
    <row r="4" spans="1:14" ht="18.75" customHeight="1">
      <c r="A4" s="107"/>
      <c r="B4" s="107"/>
      <c r="C4" s="107"/>
      <c r="D4" s="107"/>
      <c r="E4" s="107"/>
      <c r="F4" s="107"/>
      <c r="G4" s="107"/>
      <c r="H4" s="107"/>
      <c r="I4" s="107"/>
      <c r="J4" s="107"/>
      <c r="K4" s="107"/>
      <c r="L4" s="18"/>
      <c r="M4" s="18"/>
      <c r="N4" s="1"/>
    </row>
    <row r="5" spans="1:11" s="3" customFormat="1" ht="16.5" customHeight="1">
      <c r="A5" s="107" t="s">
        <v>0</v>
      </c>
      <c r="B5" s="107"/>
      <c r="C5" s="107"/>
      <c r="D5" s="107"/>
      <c r="E5" s="107" t="s">
        <v>1</v>
      </c>
      <c r="F5" s="107"/>
      <c r="G5" s="107"/>
      <c r="H5" s="107"/>
      <c r="I5" s="107"/>
      <c r="J5" s="107"/>
      <c r="K5" s="107"/>
    </row>
    <row r="6" spans="1:11" s="3" customFormat="1" ht="70.5" customHeight="1">
      <c r="A6" s="107"/>
      <c r="B6" s="107"/>
      <c r="C6" s="107"/>
      <c r="D6" s="107"/>
      <c r="E6" s="107" t="s">
        <v>2</v>
      </c>
      <c r="F6" s="107"/>
      <c r="G6" s="155" t="s">
        <v>3</v>
      </c>
      <c r="H6" s="108" t="s">
        <v>4</v>
      </c>
      <c r="I6" s="108"/>
      <c r="J6" s="108"/>
      <c r="K6" s="5" t="s">
        <v>5</v>
      </c>
    </row>
    <row r="7" spans="1:11" s="3" customFormat="1" ht="60.75" customHeight="1">
      <c r="A7" s="5" t="s">
        <v>6</v>
      </c>
      <c r="B7" s="5" t="s">
        <v>7</v>
      </c>
      <c r="C7" s="5" t="s">
        <v>8</v>
      </c>
      <c r="D7" s="5" t="s">
        <v>9</v>
      </c>
      <c r="E7" s="5" t="s">
        <v>10</v>
      </c>
      <c r="F7" s="5" t="s">
        <v>11</v>
      </c>
      <c r="G7" s="155" t="s">
        <v>25</v>
      </c>
      <c r="H7" s="5" t="s">
        <v>12</v>
      </c>
      <c r="I7" s="5" t="s">
        <v>13</v>
      </c>
      <c r="J7" s="5" t="s">
        <v>14</v>
      </c>
      <c r="K7" s="5" t="s">
        <v>41</v>
      </c>
    </row>
    <row r="8" spans="1:11" ht="18.75" customHeight="1">
      <c r="A8" s="115" t="s">
        <v>15</v>
      </c>
      <c r="B8" s="115"/>
      <c r="C8" s="115"/>
      <c r="D8" s="115"/>
      <c r="E8" s="115"/>
      <c r="F8" s="115"/>
      <c r="G8" s="115"/>
      <c r="H8" s="115"/>
      <c r="I8" s="115"/>
      <c r="J8" s="115"/>
      <c r="K8" s="115"/>
    </row>
    <row r="9" spans="1:11" ht="193.5" customHeight="1">
      <c r="A9" s="19">
        <v>3</v>
      </c>
      <c r="B9" s="20" t="s">
        <v>55</v>
      </c>
      <c r="C9" s="21" t="s">
        <v>56</v>
      </c>
      <c r="D9" s="22" t="s">
        <v>57</v>
      </c>
      <c r="E9" s="26" t="s">
        <v>101</v>
      </c>
      <c r="F9" s="26" t="s">
        <v>117</v>
      </c>
      <c r="G9" s="153">
        <v>4</v>
      </c>
      <c r="H9" s="26" t="s">
        <v>141</v>
      </c>
      <c r="I9" s="21" t="s">
        <v>123</v>
      </c>
      <c r="J9" s="20" t="s">
        <v>137</v>
      </c>
      <c r="K9" s="26" t="s">
        <v>461</v>
      </c>
    </row>
    <row r="10" spans="1:11" ht="123.75" customHeight="1">
      <c r="A10" s="19">
        <v>4</v>
      </c>
      <c r="B10" s="20" t="s">
        <v>55</v>
      </c>
      <c r="C10" s="22" t="s">
        <v>58</v>
      </c>
      <c r="D10" s="22" t="s">
        <v>59</v>
      </c>
      <c r="E10" s="26" t="s">
        <v>102</v>
      </c>
      <c r="F10" s="26" t="s">
        <v>117</v>
      </c>
      <c r="G10" s="153">
        <v>4</v>
      </c>
      <c r="H10" s="26" t="s">
        <v>142</v>
      </c>
      <c r="I10" s="21" t="s">
        <v>124</v>
      </c>
      <c r="J10" s="28" t="s">
        <v>138</v>
      </c>
      <c r="K10" s="26" t="s">
        <v>396</v>
      </c>
    </row>
    <row r="11" spans="1:11" ht="107.25" customHeight="1">
      <c r="A11" s="19">
        <v>5</v>
      </c>
      <c r="B11" s="20" t="s">
        <v>55</v>
      </c>
      <c r="C11" s="21" t="s">
        <v>60</v>
      </c>
      <c r="D11" s="21" t="s">
        <v>61</v>
      </c>
      <c r="E11" s="26" t="s">
        <v>102</v>
      </c>
      <c r="F11" s="26" t="s">
        <v>117</v>
      </c>
      <c r="G11" s="153">
        <v>4</v>
      </c>
      <c r="H11" s="26" t="s">
        <v>143</v>
      </c>
      <c r="I11" s="21" t="s">
        <v>124</v>
      </c>
      <c r="J11" s="28" t="s">
        <v>138</v>
      </c>
      <c r="K11" s="26" t="s">
        <v>398</v>
      </c>
    </row>
    <row r="12" spans="1:11" ht="95.25" customHeight="1">
      <c r="A12" s="19">
        <v>6</v>
      </c>
      <c r="B12" s="20" t="s">
        <v>55</v>
      </c>
      <c r="C12" s="21" t="s">
        <v>62</v>
      </c>
      <c r="D12" s="21" t="s">
        <v>59</v>
      </c>
      <c r="E12" s="26" t="s">
        <v>102</v>
      </c>
      <c r="F12" s="26" t="s">
        <v>117</v>
      </c>
      <c r="G12" s="153">
        <v>4</v>
      </c>
      <c r="H12" s="26" t="s">
        <v>144</v>
      </c>
      <c r="I12" s="21" t="s">
        <v>124</v>
      </c>
      <c r="J12" s="28" t="s">
        <v>138</v>
      </c>
      <c r="K12" s="26" t="s">
        <v>397</v>
      </c>
    </row>
    <row r="13" spans="1:11" ht="112.5" customHeight="1">
      <c r="A13" s="19">
        <v>7</v>
      </c>
      <c r="B13" s="20" t="s">
        <v>55</v>
      </c>
      <c r="C13" s="23" t="s">
        <v>63</v>
      </c>
      <c r="D13" s="23" t="s">
        <v>59</v>
      </c>
      <c r="E13" s="26" t="s">
        <v>102</v>
      </c>
      <c r="F13" s="26" t="s">
        <v>117</v>
      </c>
      <c r="G13" s="153">
        <v>4</v>
      </c>
      <c r="H13" s="26" t="s">
        <v>145</v>
      </c>
      <c r="I13" s="21" t="s">
        <v>124</v>
      </c>
      <c r="J13" s="28" t="s">
        <v>138</v>
      </c>
      <c r="K13" s="26" t="s">
        <v>397</v>
      </c>
    </row>
    <row r="14" spans="1:11" ht="108" customHeight="1">
      <c r="A14" s="19">
        <v>8</v>
      </c>
      <c r="B14" s="24" t="s">
        <v>64</v>
      </c>
      <c r="C14" s="23" t="s">
        <v>65</v>
      </c>
      <c r="D14" s="23" t="s">
        <v>66</v>
      </c>
      <c r="E14" s="26" t="s">
        <v>472</v>
      </c>
      <c r="F14" s="26" t="s">
        <v>118</v>
      </c>
      <c r="G14" s="153">
        <v>5</v>
      </c>
      <c r="H14" s="26" t="s">
        <v>146</v>
      </c>
      <c r="I14" s="21" t="s">
        <v>125</v>
      </c>
      <c r="J14" s="20" t="s">
        <v>137</v>
      </c>
      <c r="K14" s="26" t="s">
        <v>473</v>
      </c>
    </row>
    <row r="15" spans="1:11" ht="354" customHeight="1">
      <c r="A15" s="19">
        <v>9</v>
      </c>
      <c r="B15" s="24" t="s">
        <v>64</v>
      </c>
      <c r="C15" s="23" t="s">
        <v>67</v>
      </c>
      <c r="D15" s="46" t="s">
        <v>68</v>
      </c>
      <c r="E15" s="26" t="s">
        <v>103</v>
      </c>
      <c r="F15" s="26" t="s">
        <v>119</v>
      </c>
      <c r="G15" s="153">
        <v>5</v>
      </c>
      <c r="H15" s="26" t="s">
        <v>147</v>
      </c>
      <c r="I15" s="21" t="s">
        <v>126</v>
      </c>
      <c r="J15" s="20" t="s">
        <v>137</v>
      </c>
      <c r="K15" s="26" t="s">
        <v>402</v>
      </c>
    </row>
    <row r="16" spans="1:11" ht="323.25" customHeight="1">
      <c r="A16" s="19">
        <v>10</v>
      </c>
      <c r="B16" s="24" t="s">
        <v>64</v>
      </c>
      <c r="C16" s="23" t="s">
        <v>69</v>
      </c>
      <c r="D16" s="23" t="s">
        <v>70</v>
      </c>
      <c r="E16" s="26" t="s">
        <v>103</v>
      </c>
      <c r="F16" s="26" t="s">
        <v>119</v>
      </c>
      <c r="G16" s="153">
        <v>5</v>
      </c>
      <c r="H16" s="26" t="s">
        <v>148</v>
      </c>
      <c r="I16" s="21" t="s">
        <v>126</v>
      </c>
      <c r="J16" s="20" t="s">
        <v>137</v>
      </c>
      <c r="K16" s="26" t="s">
        <v>149</v>
      </c>
    </row>
    <row r="17" spans="1:11" ht="210.75" customHeight="1">
      <c r="A17" s="19">
        <v>11</v>
      </c>
      <c r="B17" s="24" t="s">
        <v>64</v>
      </c>
      <c r="C17" s="23" t="s">
        <v>71</v>
      </c>
      <c r="D17" s="23" t="s">
        <v>72</v>
      </c>
      <c r="E17" s="26" t="s">
        <v>104</v>
      </c>
      <c r="F17" s="26" t="s">
        <v>119</v>
      </c>
      <c r="G17" s="153">
        <v>5</v>
      </c>
      <c r="H17" s="26" t="s">
        <v>170</v>
      </c>
      <c r="I17" s="21" t="s">
        <v>126</v>
      </c>
      <c r="J17" s="20" t="s">
        <v>137</v>
      </c>
      <c r="K17" s="26" t="s">
        <v>169</v>
      </c>
    </row>
    <row r="18" spans="1:11" ht="185.25" customHeight="1">
      <c r="A18" s="19">
        <v>12</v>
      </c>
      <c r="B18" s="24" t="s">
        <v>64</v>
      </c>
      <c r="C18" s="23" t="s">
        <v>73</v>
      </c>
      <c r="D18" s="23" t="s">
        <v>74</v>
      </c>
      <c r="E18" s="26" t="s">
        <v>105</v>
      </c>
      <c r="F18" s="26" t="s">
        <v>120</v>
      </c>
      <c r="G18" s="153">
        <v>4</v>
      </c>
      <c r="H18" s="26" t="s">
        <v>462</v>
      </c>
      <c r="I18" s="21" t="s">
        <v>127</v>
      </c>
      <c r="J18" s="20" t="s">
        <v>137</v>
      </c>
      <c r="K18" s="26" t="s">
        <v>470</v>
      </c>
    </row>
    <row r="19" spans="1:11" ht="180.75" customHeight="1">
      <c r="A19" s="19">
        <v>13</v>
      </c>
      <c r="B19" s="24" t="s">
        <v>64</v>
      </c>
      <c r="C19" s="23" t="s">
        <v>75</v>
      </c>
      <c r="D19" s="23" t="s">
        <v>76</v>
      </c>
      <c r="E19" s="26" t="s">
        <v>105</v>
      </c>
      <c r="F19" s="26" t="s">
        <v>120</v>
      </c>
      <c r="G19" s="153">
        <v>4</v>
      </c>
      <c r="H19" s="26" t="s">
        <v>401</v>
      </c>
      <c r="I19" s="21" t="s">
        <v>127</v>
      </c>
      <c r="J19" s="20" t="s">
        <v>137</v>
      </c>
      <c r="K19" s="26" t="s">
        <v>469</v>
      </c>
    </row>
    <row r="20" spans="1:11" ht="117" customHeight="1">
      <c r="A20" s="19">
        <v>14</v>
      </c>
      <c r="B20" s="24" t="s">
        <v>64</v>
      </c>
      <c r="C20" s="23" t="s">
        <v>77</v>
      </c>
      <c r="D20" s="23" t="s">
        <v>78</v>
      </c>
      <c r="E20" s="26" t="s">
        <v>106</v>
      </c>
      <c r="F20" s="26" t="s">
        <v>119</v>
      </c>
      <c r="G20" s="153">
        <v>5</v>
      </c>
      <c r="H20" s="26" t="s">
        <v>400</v>
      </c>
      <c r="I20" s="21" t="s">
        <v>126</v>
      </c>
      <c r="J20" s="20" t="s">
        <v>137</v>
      </c>
      <c r="K20" s="26" t="s">
        <v>399</v>
      </c>
    </row>
    <row r="21" spans="1:11" ht="79.2">
      <c r="A21" s="19">
        <v>15</v>
      </c>
      <c r="B21" s="24" t="s">
        <v>64</v>
      </c>
      <c r="C21" s="23" t="s">
        <v>79</v>
      </c>
      <c r="D21" s="23" t="s">
        <v>80</v>
      </c>
      <c r="E21" s="26" t="s">
        <v>107</v>
      </c>
      <c r="F21" s="26" t="s">
        <v>118</v>
      </c>
      <c r="G21" s="153">
        <v>5</v>
      </c>
      <c r="H21" s="26" t="s">
        <v>171</v>
      </c>
      <c r="I21" s="21" t="s">
        <v>128</v>
      </c>
      <c r="J21" s="20" t="s">
        <v>137</v>
      </c>
      <c r="K21" s="26" t="s">
        <v>149</v>
      </c>
    </row>
    <row r="22" spans="1:11" ht="97.5" customHeight="1">
      <c r="A22" s="19">
        <v>16</v>
      </c>
      <c r="B22" s="24" t="s">
        <v>64</v>
      </c>
      <c r="C22" s="23" t="s">
        <v>81</v>
      </c>
      <c r="D22" s="23" t="s">
        <v>82</v>
      </c>
      <c r="E22" s="26" t="s">
        <v>108</v>
      </c>
      <c r="F22" s="26" t="s">
        <v>118</v>
      </c>
      <c r="G22" s="153">
        <v>5</v>
      </c>
      <c r="H22" s="26" t="s">
        <v>172</v>
      </c>
      <c r="I22" s="21" t="s">
        <v>129</v>
      </c>
      <c r="J22" s="20" t="s">
        <v>137</v>
      </c>
      <c r="K22" s="26" t="s">
        <v>149</v>
      </c>
    </row>
    <row r="23" spans="1:11" ht="180" customHeight="1">
      <c r="A23" s="19">
        <v>17</v>
      </c>
      <c r="B23" s="24" t="s">
        <v>83</v>
      </c>
      <c r="C23" s="23" t="s">
        <v>84</v>
      </c>
      <c r="D23" s="23" t="s">
        <v>85</v>
      </c>
      <c r="E23" s="26" t="s">
        <v>109</v>
      </c>
      <c r="F23" s="26" t="s">
        <v>121</v>
      </c>
      <c r="G23" s="153">
        <v>5</v>
      </c>
      <c r="H23" s="26" t="s">
        <v>403</v>
      </c>
      <c r="I23" s="21" t="s">
        <v>130</v>
      </c>
      <c r="J23" s="28" t="s">
        <v>139</v>
      </c>
      <c r="K23" s="26" t="s">
        <v>404</v>
      </c>
    </row>
    <row r="24" spans="1:11" ht="201" customHeight="1">
      <c r="A24" s="19">
        <v>22</v>
      </c>
      <c r="B24" s="24" t="s">
        <v>83</v>
      </c>
      <c r="C24" s="23" t="s">
        <v>86</v>
      </c>
      <c r="D24" s="23" t="s">
        <v>395</v>
      </c>
      <c r="E24" s="26" t="s">
        <v>110</v>
      </c>
      <c r="F24" s="26" t="s">
        <v>122</v>
      </c>
      <c r="G24" s="153">
        <v>4</v>
      </c>
      <c r="H24" s="26" t="s">
        <v>405</v>
      </c>
      <c r="I24" s="21" t="s">
        <v>131</v>
      </c>
      <c r="J24" s="28" t="s">
        <v>140</v>
      </c>
      <c r="K24" s="26" t="s">
        <v>463</v>
      </c>
    </row>
    <row r="25" spans="1:11" ht="212.25" customHeight="1">
      <c r="A25" s="19">
        <v>23</v>
      </c>
      <c r="B25" s="24" t="s">
        <v>83</v>
      </c>
      <c r="C25" s="23" t="s">
        <v>87</v>
      </c>
      <c r="D25" s="23" t="s">
        <v>88</v>
      </c>
      <c r="E25" s="26" t="s">
        <v>111</v>
      </c>
      <c r="F25" s="26" t="s">
        <v>121</v>
      </c>
      <c r="G25" s="153">
        <v>4</v>
      </c>
      <c r="H25" s="26" t="s">
        <v>407</v>
      </c>
      <c r="I25" s="21" t="s">
        <v>132</v>
      </c>
      <c r="J25" s="20" t="s">
        <v>137</v>
      </c>
      <c r="K25" s="26" t="s">
        <v>406</v>
      </c>
    </row>
    <row r="26" spans="1:11" ht="108.75" customHeight="1">
      <c r="A26" s="19">
        <v>24</v>
      </c>
      <c r="B26" s="24" t="s">
        <v>83</v>
      </c>
      <c r="C26" s="23" t="s">
        <v>89</v>
      </c>
      <c r="D26" s="23" t="s">
        <v>90</v>
      </c>
      <c r="E26" s="26" t="s">
        <v>112</v>
      </c>
      <c r="F26" s="26" t="s">
        <v>121</v>
      </c>
      <c r="G26" s="153">
        <v>5</v>
      </c>
      <c r="H26" s="26" t="s">
        <v>409</v>
      </c>
      <c r="I26" s="21" t="s">
        <v>133</v>
      </c>
      <c r="J26" s="20" t="s">
        <v>137</v>
      </c>
      <c r="K26" s="26" t="s">
        <v>408</v>
      </c>
    </row>
    <row r="27" spans="1:11" ht="84.75" customHeight="1">
      <c r="A27" s="19">
        <v>25</v>
      </c>
      <c r="B27" s="24" t="s">
        <v>83</v>
      </c>
      <c r="C27" s="23" t="s">
        <v>91</v>
      </c>
      <c r="D27" s="23" t="s">
        <v>92</v>
      </c>
      <c r="E27" s="26" t="s">
        <v>113</v>
      </c>
      <c r="F27" s="26" t="s">
        <v>121</v>
      </c>
      <c r="G27" s="153">
        <v>4</v>
      </c>
      <c r="H27" s="26" t="s">
        <v>410</v>
      </c>
      <c r="I27" s="21" t="s">
        <v>134</v>
      </c>
      <c r="J27" s="20" t="s">
        <v>137</v>
      </c>
      <c r="K27" s="26" t="s">
        <v>411</v>
      </c>
    </row>
    <row r="28" spans="1:11" ht="176.25" customHeight="1">
      <c r="A28" s="19">
        <v>27</v>
      </c>
      <c r="B28" s="24" t="s">
        <v>83</v>
      </c>
      <c r="C28" s="23" t="s">
        <v>93</v>
      </c>
      <c r="D28" s="23" t="s">
        <v>94</v>
      </c>
      <c r="E28" s="26" t="s">
        <v>105</v>
      </c>
      <c r="F28" s="26" t="s">
        <v>120</v>
      </c>
      <c r="G28" s="153">
        <v>4</v>
      </c>
      <c r="H28" s="26" t="s">
        <v>412</v>
      </c>
      <c r="I28" s="21" t="s">
        <v>127</v>
      </c>
      <c r="J28" s="20" t="s">
        <v>137</v>
      </c>
      <c r="K28" s="26" t="s">
        <v>468</v>
      </c>
    </row>
    <row r="29" spans="1:11" ht="142.5" customHeight="1">
      <c r="A29" s="19">
        <v>28</v>
      </c>
      <c r="B29" s="24" t="s">
        <v>83</v>
      </c>
      <c r="C29" s="25" t="s">
        <v>95</v>
      </c>
      <c r="D29" s="25" t="s">
        <v>96</v>
      </c>
      <c r="E29" s="26" t="s">
        <v>114</v>
      </c>
      <c r="F29" s="26" t="s">
        <v>118</v>
      </c>
      <c r="G29" s="154">
        <v>5</v>
      </c>
      <c r="H29" s="26" t="s">
        <v>413</v>
      </c>
      <c r="I29" s="21" t="s">
        <v>135</v>
      </c>
      <c r="J29" s="20" t="s">
        <v>137</v>
      </c>
      <c r="K29" s="26" t="s">
        <v>414</v>
      </c>
    </row>
    <row r="30" spans="1:11" ht="263.25" customHeight="1">
      <c r="A30" s="19">
        <v>30</v>
      </c>
      <c r="B30" s="24" t="s">
        <v>83</v>
      </c>
      <c r="C30" s="25" t="s">
        <v>97</v>
      </c>
      <c r="D30" s="25" t="s">
        <v>98</v>
      </c>
      <c r="E30" s="26" t="s">
        <v>115</v>
      </c>
      <c r="F30" s="26" t="s">
        <v>121</v>
      </c>
      <c r="G30" s="154">
        <v>4</v>
      </c>
      <c r="H30" s="26" t="s">
        <v>416</v>
      </c>
      <c r="I30" s="27" t="s">
        <v>136</v>
      </c>
      <c r="J30" s="28" t="s">
        <v>137</v>
      </c>
      <c r="K30" s="26" t="s">
        <v>415</v>
      </c>
    </row>
    <row r="31" spans="1:11" ht="144.75" customHeight="1">
      <c r="A31" s="19">
        <v>31</v>
      </c>
      <c r="B31" s="24" t="s">
        <v>83</v>
      </c>
      <c r="C31" s="23" t="s">
        <v>99</v>
      </c>
      <c r="D31" s="23" t="s">
        <v>100</v>
      </c>
      <c r="E31" s="26" t="s">
        <v>116</v>
      </c>
      <c r="F31" s="26" t="s">
        <v>121</v>
      </c>
      <c r="G31" s="154">
        <v>4</v>
      </c>
      <c r="H31" s="26" t="s">
        <v>418</v>
      </c>
      <c r="I31" s="27" t="s">
        <v>136</v>
      </c>
      <c r="J31" s="28" t="s">
        <v>137</v>
      </c>
      <c r="K31" s="26" t="s">
        <v>417</v>
      </c>
    </row>
    <row r="32" spans="1:11" ht="30.75" customHeight="1">
      <c r="A32" s="115" t="s">
        <v>26</v>
      </c>
      <c r="B32" s="107"/>
      <c r="C32" s="107"/>
      <c r="D32" s="107"/>
      <c r="E32" s="107"/>
      <c r="F32" s="107"/>
      <c r="G32" s="107"/>
      <c r="H32" s="107"/>
      <c r="I32" s="107"/>
      <c r="J32" s="107"/>
      <c r="K32" s="107"/>
    </row>
    <row r="33" spans="1:11" ht="66" customHeight="1">
      <c r="A33" s="5" t="s">
        <v>39</v>
      </c>
      <c r="B33" s="5" t="s">
        <v>27</v>
      </c>
      <c r="C33" s="5" t="s">
        <v>28</v>
      </c>
      <c r="D33" s="5" t="s">
        <v>29</v>
      </c>
      <c r="E33" s="5" t="s">
        <v>30</v>
      </c>
      <c r="F33" s="5" t="s">
        <v>11</v>
      </c>
      <c r="G33" s="152" t="s">
        <v>31</v>
      </c>
      <c r="H33" s="5" t="s">
        <v>32</v>
      </c>
      <c r="I33" s="5" t="s">
        <v>33</v>
      </c>
      <c r="J33" s="5" t="s">
        <v>34</v>
      </c>
      <c r="K33" s="5" t="s">
        <v>35</v>
      </c>
    </row>
    <row r="34" spans="1:11" ht="66" customHeight="1">
      <c r="A34" s="99">
        <v>1</v>
      </c>
      <c r="B34" s="87" t="s">
        <v>173</v>
      </c>
      <c r="C34" s="27" t="s">
        <v>177</v>
      </c>
      <c r="D34" s="27" t="s">
        <v>175</v>
      </c>
      <c r="E34" s="27" t="s">
        <v>183</v>
      </c>
      <c r="F34" s="48" t="s">
        <v>176</v>
      </c>
      <c r="G34" s="152">
        <v>5</v>
      </c>
      <c r="H34" s="27" t="s">
        <v>174</v>
      </c>
      <c r="I34" s="48" t="s">
        <v>184</v>
      </c>
      <c r="J34" s="47">
        <v>100</v>
      </c>
      <c r="K34" s="50">
        <f>AVERAGE(J34:J43/100)</f>
        <v>1</v>
      </c>
    </row>
    <row r="35" spans="1:11" ht="81" customHeight="1">
      <c r="A35" s="100"/>
      <c r="B35" s="88"/>
      <c r="C35" s="102" t="s">
        <v>182</v>
      </c>
      <c r="D35" s="27" t="s">
        <v>178</v>
      </c>
      <c r="E35" s="27" t="s">
        <v>187</v>
      </c>
      <c r="F35" s="48" t="s">
        <v>185</v>
      </c>
      <c r="G35" s="152">
        <v>5</v>
      </c>
      <c r="H35" s="27" t="s">
        <v>188</v>
      </c>
      <c r="I35" s="48" t="s">
        <v>184</v>
      </c>
      <c r="J35" s="47">
        <v>100</v>
      </c>
      <c r="K35" s="48">
        <v>5</v>
      </c>
    </row>
    <row r="36" spans="1:11" ht="78" customHeight="1">
      <c r="A36" s="100"/>
      <c r="B36" s="88"/>
      <c r="C36" s="103"/>
      <c r="D36" s="27" t="s">
        <v>179</v>
      </c>
      <c r="E36" s="27" t="s">
        <v>187</v>
      </c>
      <c r="F36" s="48" t="s">
        <v>185</v>
      </c>
      <c r="G36" s="152">
        <v>5</v>
      </c>
      <c r="H36" s="27" t="s">
        <v>189</v>
      </c>
      <c r="I36" s="48" t="s">
        <v>184</v>
      </c>
      <c r="J36" s="47">
        <v>100</v>
      </c>
      <c r="K36" s="98" t="s">
        <v>213</v>
      </c>
    </row>
    <row r="37" spans="1:11" ht="83.25" customHeight="1">
      <c r="A37" s="100"/>
      <c r="B37" s="88"/>
      <c r="C37" s="103"/>
      <c r="D37" s="27" t="s">
        <v>180</v>
      </c>
      <c r="E37" s="27" t="s">
        <v>187</v>
      </c>
      <c r="F37" s="48" t="s">
        <v>185</v>
      </c>
      <c r="G37" s="152">
        <v>5</v>
      </c>
      <c r="H37" s="27" t="s">
        <v>189</v>
      </c>
      <c r="I37" s="48" t="s">
        <v>184</v>
      </c>
      <c r="J37" s="47">
        <v>100</v>
      </c>
      <c r="K37" s="98"/>
    </row>
    <row r="38" spans="1:11" ht="66" customHeight="1">
      <c r="A38" s="100"/>
      <c r="B38" s="88"/>
      <c r="C38" s="104"/>
      <c r="D38" s="27" t="s">
        <v>181</v>
      </c>
      <c r="E38" s="27" t="s">
        <v>186</v>
      </c>
      <c r="F38" s="48" t="s">
        <v>185</v>
      </c>
      <c r="G38" s="152">
        <v>5</v>
      </c>
      <c r="H38" s="27" t="s">
        <v>189</v>
      </c>
      <c r="I38" s="48" t="s">
        <v>184</v>
      </c>
      <c r="J38" s="47">
        <v>100</v>
      </c>
      <c r="K38" s="98"/>
    </row>
    <row r="39" spans="1:11" ht="66" customHeight="1">
      <c r="A39" s="100"/>
      <c r="B39" s="88"/>
      <c r="C39" s="102" t="s">
        <v>190</v>
      </c>
      <c r="D39" s="27" t="s">
        <v>191</v>
      </c>
      <c r="E39" s="48" t="s">
        <v>194</v>
      </c>
      <c r="F39" s="48" t="s">
        <v>195</v>
      </c>
      <c r="G39" s="152">
        <v>5</v>
      </c>
      <c r="H39" s="27" t="s">
        <v>197</v>
      </c>
      <c r="I39" s="48" t="s">
        <v>184</v>
      </c>
      <c r="J39" s="47">
        <v>100</v>
      </c>
      <c r="K39" s="98"/>
    </row>
    <row r="40" spans="1:11" ht="66" customHeight="1">
      <c r="A40" s="100"/>
      <c r="B40" s="88"/>
      <c r="C40" s="104"/>
      <c r="D40" s="27" t="s">
        <v>192</v>
      </c>
      <c r="E40" s="27" t="s">
        <v>196</v>
      </c>
      <c r="F40" s="48" t="s">
        <v>193</v>
      </c>
      <c r="G40" s="152">
        <v>5</v>
      </c>
      <c r="H40" s="27" t="s">
        <v>198</v>
      </c>
      <c r="I40" s="48" t="s">
        <v>184</v>
      </c>
      <c r="J40" s="47">
        <v>100</v>
      </c>
      <c r="K40" s="98"/>
    </row>
    <row r="41" spans="1:11" ht="66" customHeight="1">
      <c r="A41" s="100"/>
      <c r="B41" s="88"/>
      <c r="C41" s="105" t="s">
        <v>199</v>
      </c>
      <c r="D41" s="27" t="s">
        <v>200</v>
      </c>
      <c r="E41" s="27" t="s">
        <v>202</v>
      </c>
      <c r="F41" s="48" t="s">
        <v>204</v>
      </c>
      <c r="G41" s="152">
        <v>5</v>
      </c>
      <c r="H41" s="27" t="s">
        <v>205</v>
      </c>
      <c r="I41" s="48" t="s">
        <v>207</v>
      </c>
      <c r="J41" s="47">
        <v>100</v>
      </c>
      <c r="K41" s="98"/>
    </row>
    <row r="42" spans="1:11" ht="66" customHeight="1">
      <c r="A42" s="100"/>
      <c r="B42" s="88"/>
      <c r="C42" s="106"/>
      <c r="D42" s="27" t="s">
        <v>201</v>
      </c>
      <c r="E42" s="27" t="s">
        <v>211</v>
      </c>
      <c r="F42" s="48" t="s">
        <v>176</v>
      </c>
      <c r="G42" s="152">
        <v>5</v>
      </c>
      <c r="H42" s="27" t="s">
        <v>206</v>
      </c>
      <c r="I42" s="48" t="s">
        <v>207</v>
      </c>
      <c r="J42" s="47">
        <v>100</v>
      </c>
      <c r="K42" s="98"/>
    </row>
    <row r="43" spans="1:11" ht="66" customHeight="1">
      <c r="A43" s="101"/>
      <c r="B43" s="89"/>
      <c r="C43" s="49" t="s">
        <v>208</v>
      </c>
      <c r="D43" s="27" t="s">
        <v>209</v>
      </c>
      <c r="E43" s="27" t="s">
        <v>212</v>
      </c>
      <c r="F43" s="48" t="s">
        <v>210</v>
      </c>
      <c r="G43" s="152">
        <v>5</v>
      </c>
      <c r="H43" s="27" t="s">
        <v>214</v>
      </c>
      <c r="I43" s="48" t="s">
        <v>207</v>
      </c>
      <c r="J43" s="47">
        <v>100</v>
      </c>
      <c r="K43" s="91"/>
    </row>
    <row r="44" spans="1:11" ht="110.25" customHeight="1">
      <c r="A44" s="92">
        <v>2</v>
      </c>
      <c r="B44" s="87" t="s">
        <v>215</v>
      </c>
      <c r="C44" s="23" t="s">
        <v>150</v>
      </c>
      <c r="D44" s="27" t="s">
        <v>219</v>
      </c>
      <c r="E44" s="27" t="s">
        <v>223</v>
      </c>
      <c r="F44" s="5" t="s">
        <v>156</v>
      </c>
      <c r="G44" s="152">
        <v>4</v>
      </c>
      <c r="H44" s="27" t="s">
        <v>162</v>
      </c>
      <c r="I44" s="5" t="s">
        <v>218</v>
      </c>
      <c r="J44" s="48">
        <v>75</v>
      </c>
      <c r="K44" s="5">
        <f>AVERAGE(J44:J50)</f>
        <v>75</v>
      </c>
    </row>
    <row r="45" spans="1:11" ht="109.5" customHeight="1">
      <c r="A45" s="93"/>
      <c r="B45" s="88"/>
      <c r="C45" s="23" t="s">
        <v>150</v>
      </c>
      <c r="D45" s="27" t="s">
        <v>219</v>
      </c>
      <c r="E45" s="27" t="s">
        <v>223</v>
      </c>
      <c r="F45" s="5" t="s">
        <v>157</v>
      </c>
      <c r="G45" s="152">
        <v>4</v>
      </c>
      <c r="H45" s="27" t="s">
        <v>163</v>
      </c>
      <c r="I45" s="48" t="s">
        <v>218</v>
      </c>
      <c r="J45" s="48">
        <v>75</v>
      </c>
      <c r="K45" s="5">
        <f>+(K44*5)/100</f>
        <v>3.75</v>
      </c>
    </row>
    <row r="46" spans="1:11" ht="111.75" customHeight="1">
      <c r="A46" s="93"/>
      <c r="B46" s="88"/>
      <c r="C46" s="23" t="s">
        <v>151</v>
      </c>
      <c r="D46" s="27" t="s">
        <v>220</v>
      </c>
      <c r="E46" s="27" t="s">
        <v>223</v>
      </c>
      <c r="F46" s="5" t="s">
        <v>158</v>
      </c>
      <c r="G46" s="152">
        <v>4</v>
      </c>
      <c r="H46" s="27" t="s">
        <v>164</v>
      </c>
      <c r="I46" s="48" t="s">
        <v>218</v>
      </c>
      <c r="J46" s="48">
        <v>75</v>
      </c>
      <c r="K46" s="90" t="s">
        <v>280</v>
      </c>
    </row>
    <row r="47" spans="1:11" ht="71.25" customHeight="1">
      <c r="A47" s="93"/>
      <c r="B47" s="88"/>
      <c r="C47" s="23" t="s">
        <v>152</v>
      </c>
      <c r="D47" s="27" t="s">
        <v>276</v>
      </c>
      <c r="E47" s="27" t="s">
        <v>277</v>
      </c>
      <c r="F47" s="5" t="s">
        <v>159</v>
      </c>
      <c r="G47" s="152">
        <v>5</v>
      </c>
      <c r="H47" s="27" t="s">
        <v>165</v>
      </c>
      <c r="I47" s="48" t="s">
        <v>218</v>
      </c>
      <c r="J47" s="48">
        <v>50</v>
      </c>
      <c r="K47" s="98"/>
    </row>
    <row r="48" spans="1:11" ht="48.75" customHeight="1">
      <c r="A48" s="93"/>
      <c r="B48" s="88"/>
      <c r="C48" s="23" t="s">
        <v>153</v>
      </c>
      <c r="D48" s="27" t="s">
        <v>278</v>
      </c>
      <c r="E48" s="27" t="s">
        <v>277</v>
      </c>
      <c r="F48" s="37" t="s">
        <v>159</v>
      </c>
      <c r="G48" s="152">
        <v>4</v>
      </c>
      <c r="H48" s="27" t="s">
        <v>166</v>
      </c>
      <c r="I48" s="48" t="s">
        <v>218</v>
      </c>
      <c r="J48" s="48">
        <v>50</v>
      </c>
      <c r="K48" s="98"/>
    </row>
    <row r="49" spans="1:11" ht="84" customHeight="1">
      <c r="A49" s="93"/>
      <c r="B49" s="88"/>
      <c r="C49" s="23" t="s">
        <v>154</v>
      </c>
      <c r="D49" s="27" t="s">
        <v>221</v>
      </c>
      <c r="E49" s="27" t="s">
        <v>279</v>
      </c>
      <c r="F49" s="5" t="s">
        <v>160</v>
      </c>
      <c r="G49" s="152">
        <v>5</v>
      </c>
      <c r="H49" s="27" t="s">
        <v>167</v>
      </c>
      <c r="I49" s="48" t="s">
        <v>218</v>
      </c>
      <c r="J49" s="48">
        <v>100</v>
      </c>
      <c r="K49" s="98"/>
    </row>
    <row r="50" spans="1:11" ht="65.25" customHeight="1">
      <c r="A50" s="94"/>
      <c r="B50" s="89"/>
      <c r="C50" s="23" t="s">
        <v>155</v>
      </c>
      <c r="D50" s="27" t="s">
        <v>222</v>
      </c>
      <c r="E50" s="27" t="s">
        <v>277</v>
      </c>
      <c r="F50" s="37" t="s">
        <v>161</v>
      </c>
      <c r="G50" s="155">
        <v>5</v>
      </c>
      <c r="H50" s="27" t="s">
        <v>168</v>
      </c>
      <c r="I50" s="48" t="s">
        <v>218</v>
      </c>
      <c r="J50" s="48">
        <v>100</v>
      </c>
      <c r="K50" s="91"/>
    </row>
    <row r="51" spans="1:11" ht="96" customHeight="1">
      <c r="A51" s="92">
        <v>3</v>
      </c>
      <c r="B51" s="87" t="s">
        <v>36</v>
      </c>
      <c r="C51" s="90" t="s">
        <v>272</v>
      </c>
      <c r="D51" s="51" t="s">
        <v>224</v>
      </c>
      <c r="E51" s="27" t="s">
        <v>389</v>
      </c>
      <c r="F51" s="48" t="s">
        <v>260</v>
      </c>
      <c r="G51" s="155">
        <v>5</v>
      </c>
      <c r="H51" s="4" t="s">
        <v>240</v>
      </c>
      <c r="I51" s="52" t="s">
        <v>255</v>
      </c>
      <c r="J51" s="48">
        <v>100</v>
      </c>
      <c r="K51" s="31">
        <f>(AVERAGE(J51:J67))</f>
        <v>70.58823529411765</v>
      </c>
    </row>
    <row r="52" spans="1:11" ht="111.75" customHeight="1">
      <c r="A52" s="93"/>
      <c r="B52" s="88"/>
      <c r="C52" s="98"/>
      <c r="D52" s="51" t="s">
        <v>238</v>
      </c>
      <c r="E52" s="27" t="s">
        <v>384</v>
      </c>
      <c r="F52" s="48" t="s">
        <v>261</v>
      </c>
      <c r="G52" s="155">
        <v>5</v>
      </c>
      <c r="H52" s="4" t="s">
        <v>241</v>
      </c>
      <c r="I52" s="53" t="s">
        <v>256</v>
      </c>
      <c r="J52" s="48">
        <v>100</v>
      </c>
      <c r="K52" s="31">
        <f>+(K51*5)/100</f>
        <v>3.5294117647058827</v>
      </c>
    </row>
    <row r="53" spans="1:11" ht="123.75" customHeight="1">
      <c r="A53" s="93"/>
      <c r="B53" s="88"/>
      <c r="C53" s="98"/>
      <c r="D53" s="51" t="s">
        <v>237</v>
      </c>
      <c r="E53" s="27" t="s">
        <v>388</v>
      </c>
      <c r="F53" s="48" t="s">
        <v>262</v>
      </c>
      <c r="G53" s="155">
        <v>5</v>
      </c>
      <c r="H53" s="4" t="s">
        <v>241</v>
      </c>
      <c r="I53" s="53" t="s">
        <v>257</v>
      </c>
      <c r="J53" s="48">
        <v>0</v>
      </c>
      <c r="K53" s="90" t="s">
        <v>213</v>
      </c>
    </row>
    <row r="54" spans="1:11" ht="106.5" customHeight="1">
      <c r="A54" s="93"/>
      <c r="B54" s="88"/>
      <c r="C54" s="91"/>
      <c r="D54" s="51" t="s">
        <v>225</v>
      </c>
      <c r="E54" s="27" t="s">
        <v>281</v>
      </c>
      <c r="F54" s="48" t="s">
        <v>263</v>
      </c>
      <c r="G54" s="155">
        <v>5</v>
      </c>
      <c r="H54" s="4" t="s">
        <v>242</v>
      </c>
      <c r="I54" s="52" t="s">
        <v>256</v>
      </c>
      <c r="J54" s="48">
        <v>100</v>
      </c>
      <c r="K54" s="98"/>
    </row>
    <row r="55" spans="1:11" ht="340.5" customHeight="1">
      <c r="A55" s="93"/>
      <c r="B55" s="88"/>
      <c r="C55" s="90" t="s">
        <v>273</v>
      </c>
      <c r="D55" s="51" t="s">
        <v>226</v>
      </c>
      <c r="E55" s="27" t="s">
        <v>385</v>
      </c>
      <c r="F55" s="48" t="s">
        <v>264</v>
      </c>
      <c r="G55" s="155">
        <v>5</v>
      </c>
      <c r="H55" s="4" t="s">
        <v>243</v>
      </c>
      <c r="I55" s="53" t="s">
        <v>258</v>
      </c>
      <c r="J55" s="48">
        <v>100</v>
      </c>
      <c r="K55" s="98"/>
    </row>
    <row r="56" spans="1:11" ht="110.25" customHeight="1">
      <c r="A56" s="93"/>
      <c r="B56" s="88"/>
      <c r="C56" s="98"/>
      <c r="D56" s="51" t="s">
        <v>227</v>
      </c>
      <c r="E56" s="27" t="s">
        <v>386</v>
      </c>
      <c r="F56" s="48" t="s">
        <v>264</v>
      </c>
      <c r="G56" s="155">
        <v>5</v>
      </c>
      <c r="H56" s="4" t="s">
        <v>244</v>
      </c>
      <c r="I56" s="53" t="s">
        <v>258</v>
      </c>
      <c r="J56" s="48">
        <v>100</v>
      </c>
      <c r="K56" s="98"/>
    </row>
    <row r="57" spans="1:11" ht="183" customHeight="1">
      <c r="A57" s="93"/>
      <c r="B57" s="88"/>
      <c r="C57" s="98"/>
      <c r="D57" s="51" t="s">
        <v>228</v>
      </c>
      <c r="E57" s="27" t="s">
        <v>390</v>
      </c>
      <c r="F57" s="48" t="s">
        <v>265</v>
      </c>
      <c r="G57" s="155">
        <v>5</v>
      </c>
      <c r="H57" s="4" t="s">
        <v>245</v>
      </c>
      <c r="I57" s="54" t="s">
        <v>259</v>
      </c>
      <c r="J57" s="48">
        <v>100</v>
      </c>
      <c r="K57" s="98"/>
    </row>
    <row r="58" spans="1:11" ht="123.75" customHeight="1">
      <c r="A58" s="93"/>
      <c r="B58" s="88"/>
      <c r="C58" s="98"/>
      <c r="D58" s="51" t="s">
        <v>229</v>
      </c>
      <c r="E58" s="27" t="s">
        <v>387</v>
      </c>
      <c r="F58" s="48" t="s">
        <v>266</v>
      </c>
      <c r="G58" s="155">
        <v>5</v>
      </c>
      <c r="H58" s="4" t="s">
        <v>246</v>
      </c>
      <c r="I58" s="52" t="s">
        <v>256</v>
      </c>
      <c r="J58" s="48">
        <v>100</v>
      </c>
      <c r="K58" s="98"/>
    </row>
    <row r="59" spans="1:11" ht="73.5" customHeight="1">
      <c r="A59" s="93"/>
      <c r="B59" s="88"/>
      <c r="C59" s="98"/>
      <c r="D59" s="51" t="s">
        <v>230</v>
      </c>
      <c r="E59" s="27" t="s">
        <v>386</v>
      </c>
      <c r="F59" s="4" t="s">
        <v>267</v>
      </c>
      <c r="G59" s="155">
        <v>5</v>
      </c>
      <c r="H59" s="4" t="s">
        <v>247</v>
      </c>
      <c r="I59" s="52" t="s">
        <v>256</v>
      </c>
      <c r="J59" s="48">
        <v>100</v>
      </c>
      <c r="K59" s="98"/>
    </row>
    <row r="60" spans="1:11" ht="81" customHeight="1">
      <c r="A60" s="93"/>
      <c r="B60" s="88"/>
      <c r="C60" s="91"/>
      <c r="D60" s="51" t="s">
        <v>231</v>
      </c>
      <c r="E60" s="27" t="s">
        <v>391</v>
      </c>
      <c r="F60" s="48" t="s">
        <v>268</v>
      </c>
      <c r="G60" s="152">
        <v>5</v>
      </c>
      <c r="H60" s="4" t="s">
        <v>248</v>
      </c>
      <c r="I60" s="52" t="s">
        <v>256</v>
      </c>
      <c r="J60" s="48">
        <v>100</v>
      </c>
      <c r="K60" s="98"/>
    </row>
    <row r="61" spans="1:11" ht="96.75" customHeight="1">
      <c r="A61" s="93"/>
      <c r="B61" s="88"/>
      <c r="C61" s="90" t="s">
        <v>274</v>
      </c>
      <c r="D61" s="51" t="s">
        <v>232</v>
      </c>
      <c r="E61" s="27" t="s">
        <v>390</v>
      </c>
      <c r="F61" s="48" t="s">
        <v>268</v>
      </c>
      <c r="G61" s="155">
        <v>5</v>
      </c>
      <c r="H61" s="4" t="s">
        <v>249</v>
      </c>
      <c r="I61" s="52" t="s">
        <v>256</v>
      </c>
      <c r="J61" s="48">
        <v>100</v>
      </c>
      <c r="K61" s="98"/>
    </row>
    <row r="62" spans="1:11" ht="115.5" customHeight="1">
      <c r="A62" s="93"/>
      <c r="B62" s="88"/>
      <c r="C62" s="91"/>
      <c r="D62" s="51" t="s">
        <v>233</v>
      </c>
      <c r="E62" s="27" t="s">
        <v>393</v>
      </c>
      <c r="F62" s="4" t="s">
        <v>269</v>
      </c>
      <c r="G62" s="155">
        <v>5</v>
      </c>
      <c r="H62" s="4" t="s">
        <v>250</v>
      </c>
      <c r="I62" s="53" t="s">
        <v>258</v>
      </c>
      <c r="J62" s="48">
        <v>100</v>
      </c>
      <c r="K62" s="98"/>
    </row>
    <row r="63" spans="1:11" ht="69" customHeight="1">
      <c r="A63" s="93"/>
      <c r="B63" s="88"/>
      <c r="C63" s="90" t="s">
        <v>275</v>
      </c>
      <c r="D63" s="51" t="s">
        <v>234</v>
      </c>
      <c r="E63" s="27" t="s">
        <v>394</v>
      </c>
      <c r="F63" s="48" t="s">
        <v>270</v>
      </c>
      <c r="G63" s="155">
        <v>0</v>
      </c>
      <c r="H63" s="4" t="s">
        <v>251</v>
      </c>
      <c r="I63" s="52" t="s">
        <v>256</v>
      </c>
      <c r="J63" s="48">
        <v>0</v>
      </c>
      <c r="K63" s="98"/>
    </row>
    <row r="64" spans="1:11" ht="53.25" customHeight="1">
      <c r="A64" s="93"/>
      <c r="B64" s="88"/>
      <c r="C64" s="98"/>
      <c r="D64" s="51" t="s">
        <v>235</v>
      </c>
      <c r="E64" s="27" t="s">
        <v>394</v>
      </c>
      <c r="F64" s="4" t="s">
        <v>271</v>
      </c>
      <c r="G64" s="155">
        <v>0</v>
      </c>
      <c r="H64" s="4" t="s">
        <v>252</v>
      </c>
      <c r="I64" s="52" t="s">
        <v>256</v>
      </c>
      <c r="J64" s="48">
        <v>0</v>
      </c>
      <c r="K64" s="98"/>
    </row>
    <row r="65" spans="1:11" ht="82.5" customHeight="1">
      <c r="A65" s="93"/>
      <c r="B65" s="88"/>
      <c r="C65" s="98"/>
      <c r="D65" s="51" t="s">
        <v>236</v>
      </c>
      <c r="E65" s="27" t="s">
        <v>394</v>
      </c>
      <c r="F65" s="4" t="s">
        <v>203</v>
      </c>
      <c r="G65" s="155">
        <v>0</v>
      </c>
      <c r="H65" s="4" t="s">
        <v>253</v>
      </c>
      <c r="I65" s="52" t="s">
        <v>256</v>
      </c>
      <c r="J65" s="48">
        <v>0</v>
      </c>
      <c r="K65" s="98"/>
    </row>
    <row r="66" spans="1:11" ht="57" customHeight="1">
      <c r="A66" s="94"/>
      <c r="B66" s="89"/>
      <c r="C66" s="91"/>
      <c r="D66" s="51" t="s">
        <v>239</v>
      </c>
      <c r="E66" s="27" t="s">
        <v>394</v>
      </c>
      <c r="F66" s="4" t="s">
        <v>270</v>
      </c>
      <c r="G66" s="155">
        <v>5</v>
      </c>
      <c r="H66" s="4" t="s">
        <v>254</v>
      </c>
      <c r="I66" s="52" t="s">
        <v>256</v>
      </c>
      <c r="J66" s="48">
        <v>0</v>
      </c>
      <c r="K66" s="91"/>
    </row>
    <row r="67" spans="1:11" ht="105.75" customHeight="1">
      <c r="A67" s="92">
        <v>4</v>
      </c>
      <c r="B67" s="87" t="s">
        <v>216</v>
      </c>
      <c r="C67" s="4" t="s">
        <v>284</v>
      </c>
      <c r="D67" s="51" t="s">
        <v>285</v>
      </c>
      <c r="E67" s="27" t="s">
        <v>422</v>
      </c>
      <c r="F67" s="48" t="s">
        <v>121</v>
      </c>
      <c r="G67" s="155">
        <v>5</v>
      </c>
      <c r="H67" s="55" t="s">
        <v>361</v>
      </c>
      <c r="I67" s="38" t="s">
        <v>421</v>
      </c>
      <c r="J67" s="48">
        <v>100</v>
      </c>
      <c r="K67" s="62">
        <f>AVERAGE(J67:J82)</f>
        <v>56.25</v>
      </c>
    </row>
    <row r="68" spans="1:11" ht="178.5" customHeight="1">
      <c r="A68" s="93"/>
      <c r="B68" s="88"/>
      <c r="C68" s="90" t="s">
        <v>282</v>
      </c>
      <c r="D68" s="55" t="s">
        <v>286</v>
      </c>
      <c r="E68" s="27" t="s">
        <v>423</v>
      </c>
      <c r="F68" s="56" t="s">
        <v>303</v>
      </c>
      <c r="G68" s="155">
        <v>5</v>
      </c>
      <c r="H68" s="55" t="s">
        <v>362</v>
      </c>
      <c r="I68" s="60" t="s">
        <v>337</v>
      </c>
      <c r="J68" s="48">
        <v>100</v>
      </c>
      <c r="K68" s="71">
        <f>+(K67*5)/100</f>
        <v>2.8125</v>
      </c>
    </row>
    <row r="69" spans="1:11" ht="90" customHeight="1">
      <c r="A69" s="93"/>
      <c r="B69" s="88"/>
      <c r="C69" s="98"/>
      <c r="D69" s="55" t="s">
        <v>287</v>
      </c>
      <c r="E69" s="27" t="s">
        <v>425</v>
      </c>
      <c r="F69" s="56" t="s">
        <v>303</v>
      </c>
      <c r="G69" s="155">
        <v>0</v>
      </c>
      <c r="H69" s="55" t="s">
        <v>363</v>
      </c>
      <c r="I69" s="60" t="s">
        <v>259</v>
      </c>
      <c r="J69" s="48">
        <v>100</v>
      </c>
      <c r="K69" s="90" t="s">
        <v>213</v>
      </c>
    </row>
    <row r="70" spans="1:11" ht="261" customHeight="1">
      <c r="A70" s="93"/>
      <c r="B70" s="88"/>
      <c r="C70" s="98"/>
      <c r="D70" s="55" t="s">
        <v>288</v>
      </c>
      <c r="E70" s="27" t="s">
        <v>426</v>
      </c>
      <c r="F70" s="56" t="s">
        <v>304</v>
      </c>
      <c r="G70" s="155">
        <v>5</v>
      </c>
      <c r="H70" s="55" t="s">
        <v>364</v>
      </c>
      <c r="I70" s="60" t="s">
        <v>259</v>
      </c>
      <c r="J70" s="48">
        <v>100</v>
      </c>
      <c r="K70" s="98"/>
    </row>
    <row r="71" spans="1:11" ht="51" customHeight="1">
      <c r="A71" s="93"/>
      <c r="B71" s="88"/>
      <c r="C71" s="91"/>
      <c r="D71" s="55" t="s">
        <v>289</v>
      </c>
      <c r="E71" s="27" t="s">
        <v>424</v>
      </c>
      <c r="F71" s="56" t="s">
        <v>121</v>
      </c>
      <c r="G71" s="155">
        <v>0</v>
      </c>
      <c r="H71" s="4" t="s">
        <v>365</v>
      </c>
      <c r="I71" s="60" t="s">
        <v>259</v>
      </c>
      <c r="J71" s="48">
        <v>0</v>
      </c>
      <c r="K71" s="98"/>
    </row>
    <row r="72" spans="1:11" ht="49.5" customHeight="1">
      <c r="A72" s="93"/>
      <c r="B72" s="88"/>
      <c r="C72" s="90" t="s">
        <v>283</v>
      </c>
      <c r="D72" s="55" t="s">
        <v>290</v>
      </c>
      <c r="E72" s="27" t="s">
        <v>427</v>
      </c>
      <c r="F72" s="56" t="s">
        <v>121</v>
      </c>
      <c r="G72" s="155">
        <v>0</v>
      </c>
      <c r="H72" s="57" t="s">
        <v>366</v>
      </c>
      <c r="I72" s="60" t="s">
        <v>259</v>
      </c>
      <c r="J72" s="48">
        <v>0</v>
      </c>
      <c r="K72" s="98"/>
    </row>
    <row r="73" spans="1:11" ht="117.75" customHeight="1">
      <c r="A73" s="93"/>
      <c r="B73" s="88"/>
      <c r="C73" s="98"/>
      <c r="D73" s="55" t="s">
        <v>291</v>
      </c>
      <c r="E73" s="27" t="s">
        <v>429</v>
      </c>
      <c r="F73" s="56" t="s">
        <v>121</v>
      </c>
      <c r="G73" s="155">
        <v>0</v>
      </c>
      <c r="H73" s="55" t="s">
        <v>367</v>
      </c>
      <c r="I73" s="60" t="s">
        <v>259</v>
      </c>
      <c r="J73" s="48">
        <v>0</v>
      </c>
      <c r="K73" s="98"/>
    </row>
    <row r="74" spans="1:11" ht="77.25" customHeight="1">
      <c r="A74" s="93"/>
      <c r="B74" s="88"/>
      <c r="C74" s="98"/>
      <c r="D74" s="55" t="s">
        <v>292</v>
      </c>
      <c r="E74" s="27" t="s">
        <v>428</v>
      </c>
      <c r="F74" s="56" t="s">
        <v>305</v>
      </c>
      <c r="G74" s="155">
        <v>0</v>
      </c>
      <c r="H74" s="55" t="s">
        <v>368</v>
      </c>
      <c r="I74" s="60" t="s">
        <v>420</v>
      </c>
      <c r="J74" s="48">
        <v>0</v>
      </c>
      <c r="K74" s="98"/>
    </row>
    <row r="75" spans="1:11" ht="71.25" customHeight="1">
      <c r="A75" s="93"/>
      <c r="B75" s="88"/>
      <c r="C75" s="90" t="s">
        <v>299</v>
      </c>
      <c r="D75" s="55" t="s">
        <v>293</v>
      </c>
      <c r="E75" s="27" t="s">
        <v>430</v>
      </c>
      <c r="F75" s="56" t="s">
        <v>306</v>
      </c>
      <c r="G75" s="155">
        <v>5</v>
      </c>
      <c r="H75" s="55" t="s">
        <v>309</v>
      </c>
      <c r="I75" s="60" t="s">
        <v>419</v>
      </c>
      <c r="J75" s="48">
        <v>100</v>
      </c>
      <c r="K75" s="98"/>
    </row>
    <row r="76" spans="1:11" ht="72" customHeight="1">
      <c r="A76" s="93"/>
      <c r="B76" s="88"/>
      <c r="C76" s="98"/>
      <c r="D76" s="55" t="s">
        <v>294</v>
      </c>
      <c r="E76" s="27" t="s">
        <v>430</v>
      </c>
      <c r="F76" s="56" t="s">
        <v>203</v>
      </c>
      <c r="G76" s="155">
        <v>5</v>
      </c>
      <c r="H76" s="55" t="s">
        <v>361</v>
      </c>
      <c r="I76" s="60" t="s">
        <v>419</v>
      </c>
      <c r="J76" s="48">
        <v>100</v>
      </c>
      <c r="K76" s="98"/>
    </row>
    <row r="77" spans="1:11" ht="72.75" customHeight="1">
      <c r="A77" s="93"/>
      <c r="B77" s="88"/>
      <c r="C77" s="98"/>
      <c r="D77" s="55" t="s">
        <v>295</v>
      </c>
      <c r="E77" s="27" t="s">
        <v>431</v>
      </c>
      <c r="F77" s="56" t="s">
        <v>203</v>
      </c>
      <c r="G77" s="155">
        <v>5</v>
      </c>
      <c r="H77" s="55" t="s">
        <v>361</v>
      </c>
      <c r="I77" s="60" t="s">
        <v>419</v>
      </c>
      <c r="J77" s="48">
        <v>100</v>
      </c>
      <c r="K77" s="98"/>
    </row>
    <row r="78" spans="1:11" ht="82.5" customHeight="1">
      <c r="A78" s="93"/>
      <c r="B78" s="88"/>
      <c r="C78" s="98"/>
      <c r="D78" s="55" t="s">
        <v>296</v>
      </c>
      <c r="E78" s="27" t="s">
        <v>432</v>
      </c>
      <c r="F78" s="56" t="s">
        <v>203</v>
      </c>
      <c r="G78" s="155">
        <v>5</v>
      </c>
      <c r="H78" s="55" t="s">
        <v>369</v>
      </c>
      <c r="I78" s="60" t="s">
        <v>259</v>
      </c>
      <c r="J78" s="48">
        <v>100</v>
      </c>
      <c r="K78" s="98"/>
    </row>
    <row r="79" spans="1:11" ht="91.5" customHeight="1">
      <c r="A79" s="93"/>
      <c r="B79" s="88"/>
      <c r="C79" s="98"/>
      <c r="D79" s="55" t="s">
        <v>297</v>
      </c>
      <c r="E79" s="27" t="s">
        <v>433</v>
      </c>
      <c r="F79" s="56" t="s">
        <v>307</v>
      </c>
      <c r="G79" s="155">
        <v>3</v>
      </c>
      <c r="H79" s="55" t="s">
        <v>370</v>
      </c>
      <c r="I79" s="60" t="s">
        <v>259</v>
      </c>
      <c r="J79" s="48">
        <v>0</v>
      </c>
      <c r="K79" s="98"/>
    </row>
    <row r="80" spans="1:11" ht="106.5" customHeight="1">
      <c r="A80" s="93"/>
      <c r="B80" s="88"/>
      <c r="C80" s="91"/>
      <c r="D80" s="55" t="s">
        <v>298</v>
      </c>
      <c r="E80" s="27" t="s">
        <v>434</v>
      </c>
      <c r="F80" s="56" t="s">
        <v>176</v>
      </c>
      <c r="G80" s="155">
        <v>4</v>
      </c>
      <c r="H80" s="55" t="s">
        <v>361</v>
      </c>
      <c r="I80" s="60" t="s">
        <v>259</v>
      </c>
      <c r="J80" s="48">
        <v>100</v>
      </c>
      <c r="K80" s="98"/>
    </row>
    <row r="81" spans="1:11" ht="150.75" customHeight="1">
      <c r="A81" s="93"/>
      <c r="B81" s="88"/>
      <c r="C81" s="90" t="s">
        <v>302</v>
      </c>
      <c r="D81" s="55" t="s">
        <v>300</v>
      </c>
      <c r="E81" s="27" t="s">
        <v>435</v>
      </c>
      <c r="F81" s="56" t="s">
        <v>121</v>
      </c>
      <c r="G81" s="155">
        <v>0</v>
      </c>
      <c r="H81" s="55" t="s">
        <v>371</v>
      </c>
      <c r="I81" s="60" t="s">
        <v>419</v>
      </c>
      <c r="J81" s="48">
        <v>0</v>
      </c>
      <c r="K81" s="98"/>
    </row>
    <row r="82" spans="1:11" ht="96" customHeight="1">
      <c r="A82" s="94"/>
      <c r="B82" s="89"/>
      <c r="C82" s="91"/>
      <c r="D82" s="55" t="s">
        <v>301</v>
      </c>
      <c r="E82" s="27" t="s">
        <v>436</v>
      </c>
      <c r="F82" s="56" t="s">
        <v>121</v>
      </c>
      <c r="G82" s="155">
        <v>0</v>
      </c>
      <c r="H82" s="55" t="s">
        <v>372</v>
      </c>
      <c r="I82" s="60" t="s">
        <v>259</v>
      </c>
      <c r="J82" s="48">
        <v>0</v>
      </c>
      <c r="K82" s="91"/>
    </row>
    <row r="83" spans="1:11" ht="135" customHeight="1">
      <c r="A83" s="92">
        <v>5</v>
      </c>
      <c r="B83" s="87" t="s">
        <v>217</v>
      </c>
      <c r="C83" s="90" t="s">
        <v>314</v>
      </c>
      <c r="D83" s="55" t="s">
        <v>315</v>
      </c>
      <c r="E83" s="27" t="s">
        <v>437</v>
      </c>
      <c r="F83" s="56" t="s">
        <v>176</v>
      </c>
      <c r="G83" s="155">
        <v>4</v>
      </c>
      <c r="H83" s="57" t="s">
        <v>350</v>
      </c>
      <c r="I83" s="38" t="s">
        <v>259</v>
      </c>
      <c r="J83" s="48">
        <v>60</v>
      </c>
      <c r="K83" s="31">
        <f>AVERAGE(J83:J98)</f>
        <v>61.0625</v>
      </c>
    </row>
    <row r="84" spans="1:11" ht="63" customHeight="1">
      <c r="A84" s="93"/>
      <c r="B84" s="88"/>
      <c r="C84" s="98"/>
      <c r="D84" s="55" t="s">
        <v>316</v>
      </c>
      <c r="E84" s="27" t="s">
        <v>438</v>
      </c>
      <c r="F84" s="56" t="s">
        <v>176</v>
      </c>
      <c r="G84" s="155">
        <v>4</v>
      </c>
      <c r="H84" s="57" t="s">
        <v>351</v>
      </c>
      <c r="I84" s="60" t="s">
        <v>259</v>
      </c>
      <c r="J84" s="48">
        <v>77</v>
      </c>
      <c r="K84" s="31">
        <f>5*K83/100</f>
        <v>3.053125</v>
      </c>
    </row>
    <row r="85" spans="1:11" ht="102.75" customHeight="1">
      <c r="A85" s="93"/>
      <c r="B85" s="88"/>
      <c r="C85" s="98"/>
      <c r="D85" s="55" t="s">
        <v>317</v>
      </c>
      <c r="E85" s="27" t="s">
        <v>439</v>
      </c>
      <c r="F85" s="56" t="s">
        <v>344</v>
      </c>
      <c r="G85" s="155">
        <v>5</v>
      </c>
      <c r="H85" s="57" t="s">
        <v>352</v>
      </c>
      <c r="I85" s="60" t="s">
        <v>259</v>
      </c>
      <c r="J85" s="48">
        <v>100</v>
      </c>
      <c r="K85" s="90" t="s">
        <v>213</v>
      </c>
    </row>
    <row r="86" spans="1:11" ht="81" customHeight="1">
      <c r="A86" s="93"/>
      <c r="B86" s="88"/>
      <c r="C86" s="98"/>
      <c r="D86" s="55" t="s">
        <v>318</v>
      </c>
      <c r="E86" s="27" t="s">
        <v>440</v>
      </c>
      <c r="F86" s="56" t="s">
        <v>266</v>
      </c>
      <c r="G86" s="155">
        <v>5</v>
      </c>
      <c r="H86" s="57" t="s">
        <v>353</v>
      </c>
      <c r="I86" s="60" t="s">
        <v>259</v>
      </c>
      <c r="J86" s="48">
        <v>100</v>
      </c>
      <c r="K86" s="98"/>
    </row>
    <row r="87" spans="1:11" ht="64.5" customHeight="1">
      <c r="A87" s="93"/>
      <c r="B87" s="88"/>
      <c r="C87" s="98"/>
      <c r="D87" s="55" t="s">
        <v>319</v>
      </c>
      <c r="E87" s="27" t="s">
        <v>441</v>
      </c>
      <c r="F87" s="56" t="s">
        <v>266</v>
      </c>
      <c r="G87" s="155">
        <v>4</v>
      </c>
      <c r="H87" s="57" t="s">
        <v>354</v>
      </c>
      <c r="I87" s="60" t="s">
        <v>259</v>
      </c>
      <c r="J87" s="48">
        <v>60</v>
      </c>
      <c r="K87" s="98"/>
    </row>
    <row r="88" spans="1:11" ht="52.5" customHeight="1">
      <c r="A88" s="93"/>
      <c r="B88" s="88"/>
      <c r="C88" s="91"/>
      <c r="D88" s="55" t="s">
        <v>320</v>
      </c>
      <c r="E88" s="27" t="s">
        <v>442</v>
      </c>
      <c r="F88" s="56" t="s">
        <v>119</v>
      </c>
      <c r="G88" s="155">
        <v>5</v>
      </c>
      <c r="H88" s="57" t="s">
        <v>355</v>
      </c>
      <c r="I88" s="60" t="s">
        <v>259</v>
      </c>
      <c r="J88" s="48">
        <v>100</v>
      </c>
      <c r="K88" s="98"/>
    </row>
    <row r="89" spans="1:11" ht="141.75" customHeight="1">
      <c r="A89" s="93"/>
      <c r="B89" s="88"/>
      <c r="C89" s="90" t="s">
        <v>321</v>
      </c>
      <c r="D89" s="55" t="s">
        <v>322</v>
      </c>
      <c r="E89" s="27" t="s">
        <v>443</v>
      </c>
      <c r="F89" s="56" t="s">
        <v>345</v>
      </c>
      <c r="G89" s="155">
        <v>0</v>
      </c>
      <c r="H89" s="57" t="s">
        <v>356</v>
      </c>
      <c r="I89" s="61">
        <v>43278</v>
      </c>
      <c r="J89" s="48">
        <v>0</v>
      </c>
      <c r="K89" s="98"/>
    </row>
    <row r="90" spans="1:11" ht="60.75" customHeight="1">
      <c r="A90" s="93"/>
      <c r="B90" s="88"/>
      <c r="C90" s="98"/>
      <c r="D90" s="55" t="s">
        <v>323</v>
      </c>
      <c r="E90" s="27" t="s">
        <v>444</v>
      </c>
      <c r="F90" s="56" t="s">
        <v>203</v>
      </c>
      <c r="G90" s="155">
        <v>5</v>
      </c>
      <c r="H90" s="57" t="s">
        <v>357</v>
      </c>
      <c r="I90" s="60" t="s">
        <v>259</v>
      </c>
      <c r="J90" s="48">
        <v>100</v>
      </c>
      <c r="K90" s="98"/>
    </row>
    <row r="91" spans="1:11" ht="136.5" customHeight="1">
      <c r="A91" s="93"/>
      <c r="B91" s="88"/>
      <c r="C91" s="91"/>
      <c r="D91" s="55" t="s">
        <v>324</v>
      </c>
      <c r="E91" s="27" t="s">
        <v>445</v>
      </c>
      <c r="F91" s="56" t="s">
        <v>203</v>
      </c>
      <c r="G91" s="155">
        <v>5</v>
      </c>
      <c r="H91" s="57" t="s">
        <v>358</v>
      </c>
      <c r="I91" s="60" t="s">
        <v>419</v>
      </c>
      <c r="J91" s="48">
        <v>0</v>
      </c>
      <c r="K91" s="98"/>
    </row>
    <row r="92" spans="1:11" ht="89.25" customHeight="1">
      <c r="A92" s="93"/>
      <c r="B92" s="88"/>
      <c r="C92" s="90" t="s">
        <v>329</v>
      </c>
      <c r="D92" s="55" t="s">
        <v>325</v>
      </c>
      <c r="E92" s="27" t="s">
        <v>446</v>
      </c>
      <c r="F92" s="56" t="s">
        <v>346</v>
      </c>
      <c r="G92" s="155">
        <v>0</v>
      </c>
      <c r="H92" s="95" t="s">
        <v>359</v>
      </c>
      <c r="I92" s="60" t="s">
        <v>337</v>
      </c>
      <c r="J92" s="48">
        <v>0</v>
      </c>
      <c r="K92" s="98"/>
    </row>
    <row r="93" spans="1:11" ht="63.75" customHeight="1">
      <c r="A93" s="93"/>
      <c r="B93" s="88"/>
      <c r="C93" s="98"/>
      <c r="D93" s="55" t="s">
        <v>326</v>
      </c>
      <c r="E93" s="27" t="s">
        <v>447</v>
      </c>
      <c r="F93" s="56" t="s">
        <v>266</v>
      </c>
      <c r="G93" s="155">
        <v>5</v>
      </c>
      <c r="H93" s="96"/>
      <c r="I93" s="60" t="s">
        <v>337</v>
      </c>
      <c r="J93" s="48">
        <v>100</v>
      </c>
      <c r="K93" s="98"/>
    </row>
    <row r="94" spans="1:11" ht="83.25" customHeight="1">
      <c r="A94" s="93"/>
      <c r="B94" s="88"/>
      <c r="C94" s="98"/>
      <c r="D94" s="55" t="s">
        <v>327</v>
      </c>
      <c r="E94" s="27" t="s">
        <v>448</v>
      </c>
      <c r="F94" s="56" t="s">
        <v>347</v>
      </c>
      <c r="G94" s="155">
        <v>4</v>
      </c>
      <c r="H94" s="97"/>
      <c r="I94" s="60" t="s">
        <v>337</v>
      </c>
      <c r="J94" s="48">
        <v>80</v>
      </c>
      <c r="K94" s="98"/>
    </row>
    <row r="95" spans="1:11" ht="124.5" customHeight="1">
      <c r="A95" s="93"/>
      <c r="B95" s="88"/>
      <c r="C95" s="91"/>
      <c r="D95" s="55" t="s">
        <v>328</v>
      </c>
      <c r="E95" s="27" t="s">
        <v>449</v>
      </c>
      <c r="F95" s="56" t="s">
        <v>203</v>
      </c>
      <c r="G95" s="155">
        <v>5</v>
      </c>
      <c r="H95" s="58" t="s">
        <v>357</v>
      </c>
      <c r="I95" s="38" t="s">
        <v>420</v>
      </c>
      <c r="J95" s="48">
        <v>100</v>
      </c>
      <c r="K95" s="98"/>
    </row>
    <row r="96" spans="1:11" ht="92.25" customHeight="1">
      <c r="A96" s="93"/>
      <c r="B96" s="88"/>
      <c r="C96" s="4" t="s">
        <v>331</v>
      </c>
      <c r="D96" s="55" t="s">
        <v>330</v>
      </c>
      <c r="E96" s="27" t="s">
        <v>450</v>
      </c>
      <c r="F96" s="56" t="s">
        <v>348</v>
      </c>
      <c r="G96" s="155">
        <v>5</v>
      </c>
      <c r="H96" s="57" t="s">
        <v>360</v>
      </c>
      <c r="I96" s="38" t="s">
        <v>259</v>
      </c>
      <c r="J96" s="48">
        <v>0</v>
      </c>
      <c r="K96" s="98"/>
    </row>
    <row r="97" spans="1:11" ht="170.25" customHeight="1">
      <c r="A97" s="93"/>
      <c r="B97" s="88"/>
      <c r="C97" s="90" t="s">
        <v>332</v>
      </c>
      <c r="D97" s="55" t="s">
        <v>333</v>
      </c>
      <c r="E97" s="27" t="s">
        <v>451</v>
      </c>
      <c r="F97" s="56" t="s">
        <v>349</v>
      </c>
      <c r="G97" s="155">
        <v>3</v>
      </c>
      <c r="H97" s="57" t="s">
        <v>361</v>
      </c>
      <c r="I97" s="38" t="s">
        <v>419</v>
      </c>
      <c r="J97" s="48">
        <v>0</v>
      </c>
      <c r="K97" s="98"/>
    </row>
    <row r="98" spans="1:11" ht="58.5" customHeight="1">
      <c r="A98" s="94"/>
      <c r="B98" s="89"/>
      <c r="C98" s="91"/>
      <c r="D98" s="55" t="s">
        <v>334</v>
      </c>
      <c r="E98" s="27" t="s">
        <v>452</v>
      </c>
      <c r="F98" s="56" t="s">
        <v>203</v>
      </c>
      <c r="G98" s="155">
        <v>5</v>
      </c>
      <c r="H98" s="57" t="s">
        <v>361</v>
      </c>
      <c r="I98" s="38" t="s">
        <v>419</v>
      </c>
      <c r="J98" s="48">
        <v>100</v>
      </c>
      <c r="K98" s="91"/>
    </row>
    <row r="99" spans="1:11" ht="84.75" customHeight="1">
      <c r="A99" s="92">
        <v>6</v>
      </c>
      <c r="B99" s="87" t="s">
        <v>37</v>
      </c>
      <c r="C99" s="87" t="s">
        <v>308</v>
      </c>
      <c r="D99" s="55" t="s">
        <v>335</v>
      </c>
      <c r="E99" s="27" t="s">
        <v>453</v>
      </c>
      <c r="F99" s="48" t="s">
        <v>176</v>
      </c>
      <c r="G99" s="155">
        <v>5</v>
      </c>
      <c r="H99" s="27" t="s">
        <v>379</v>
      </c>
      <c r="I99" s="56" t="s">
        <v>337</v>
      </c>
      <c r="J99" s="48">
        <v>100</v>
      </c>
      <c r="K99" s="59">
        <f>AVERAGE(J99:J106)</f>
        <v>100</v>
      </c>
    </row>
    <row r="100" spans="1:11" ht="73.5" customHeight="1">
      <c r="A100" s="93"/>
      <c r="B100" s="88"/>
      <c r="C100" s="89"/>
      <c r="D100" s="55" t="s">
        <v>336</v>
      </c>
      <c r="E100" s="27" t="s">
        <v>454</v>
      </c>
      <c r="F100" s="48" t="s">
        <v>176</v>
      </c>
      <c r="G100" s="155">
        <v>5</v>
      </c>
      <c r="H100" s="27" t="s">
        <v>380</v>
      </c>
      <c r="I100" s="56" t="s">
        <v>337</v>
      </c>
      <c r="J100" s="48">
        <v>100</v>
      </c>
      <c r="K100" s="59">
        <f>5*K99/100</f>
        <v>5</v>
      </c>
    </row>
    <row r="101" spans="1:11" ht="116.25" customHeight="1">
      <c r="A101" s="93"/>
      <c r="B101" s="88"/>
      <c r="C101" s="90" t="s">
        <v>309</v>
      </c>
      <c r="D101" s="55" t="s">
        <v>338</v>
      </c>
      <c r="E101" s="27" t="s">
        <v>455</v>
      </c>
      <c r="F101" s="48" t="s">
        <v>176</v>
      </c>
      <c r="G101" s="155">
        <v>5</v>
      </c>
      <c r="H101" s="27" t="s">
        <v>377</v>
      </c>
      <c r="I101" s="56" t="s">
        <v>337</v>
      </c>
      <c r="J101" s="48">
        <v>100</v>
      </c>
      <c r="K101" s="87" t="s">
        <v>213</v>
      </c>
    </row>
    <row r="102" spans="1:11" ht="106.5" customHeight="1">
      <c r="A102" s="93"/>
      <c r="B102" s="88"/>
      <c r="C102" s="91"/>
      <c r="D102" s="55" t="s">
        <v>339</v>
      </c>
      <c r="E102" s="27" t="s">
        <v>455</v>
      </c>
      <c r="F102" s="48" t="s">
        <v>176</v>
      </c>
      <c r="G102" s="155">
        <v>5</v>
      </c>
      <c r="H102" s="27" t="s">
        <v>378</v>
      </c>
      <c r="I102" s="56" t="s">
        <v>337</v>
      </c>
      <c r="J102" s="48">
        <v>100</v>
      </c>
      <c r="K102" s="88"/>
    </row>
    <row r="103" spans="1:11" ht="120.75" customHeight="1">
      <c r="A103" s="93"/>
      <c r="B103" s="88"/>
      <c r="C103" s="4" t="s">
        <v>310</v>
      </c>
      <c r="D103" s="55" t="s">
        <v>340</v>
      </c>
      <c r="E103" s="27" t="s">
        <v>456</v>
      </c>
      <c r="F103" s="48" t="s">
        <v>176</v>
      </c>
      <c r="G103" s="155">
        <v>5</v>
      </c>
      <c r="H103" s="27" t="s">
        <v>376</v>
      </c>
      <c r="I103" s="56" t="s">
        <v>337</v>
      </c>
      <c r="J103" s="48">
        <v>100</v>
      </c>
      <c r="K103" s="88"/>
    </row>
    <row r="104" spans="1:11" ht="64.5" customHeight="1">
      <c r="A104" s="93"/>
      <c r="B104" s="88"/>
      <c r="C104" s="4" t="s">
        <v>311</v>
      </c>
      <c r="D104" s="55" t="s">
        <v>341</v>
      </c>
      <c r="E104" s="27" t="s">
        <v>457</v>
      </c>
      <c r="F104" s="48" t="s">
        <v>176</v>
      </c>
      <c r="G104" s="155">
        <v>5</v>
      </c>
      <c r="H104" s="27" t="s">
        <v>375</v>
      </c>
      <c r="I104" s="56" t="s">
        <v>337</v>
      </c>
      <c r="J104" s="48">
        <v>100</v>
      </c>
      <c r="K104" s="88"/>
    </row>
    <row r="105" spans="1:11" ht="58.5" customHeight="1">
      <c r="A105" s="93"/>
      <c r="B105" s="88"/>
      <c r="C105" s="4" t="s">
        <v>312</v>
      </c>
      <c r="D105" s="55" t="s">
        <v>342</v>
      </c>
      <c r="E105" s="27" t="s">
        <v>458</v>
      </c>
      <c r="F105" s="48" t="s">
        <v>176</v>
      </c>
      <c r="G105" s="155">
        <v>5</v>
      </c>
      <c r="H105" s="27" t="s">
        <v>374</v>
      </c>
      <c r="I105" s="56" t="s">
        <v>337</v>
      </c>
      <c r="J105" s="48">
        <v>100</v>
      </c>
      <c r="K105" s="88"/>
    </row>
    <row r="106" spans="1:11" ht="69" customHeight="1">
      <c r="A106" s="94"/>
      <c r="B106" s="89"/>
      <c r="C106" s="4" t="s">
        <v>313</v>
      </c>
      <c r="D106" s="55" t="s">
        <v>343</v>
      </c>
      <c r="E106" s="27" t="s">
        <v>459</v>
      </c>
      <c r="F106" s="48" t="s">
        <v>176</v>
      </c>
      <c r="G106" s="155">
        <v>5</v>
      </c>
      <c r="H106" s="27" t="s">
        <v>373</v>
      </c>
      <c r="I106" s="56" t="s">
        <v>337</v>
      </c>
      <c r="J106" s="48">
        <v>100</v>
      </c>
      <c r="K106" s="89"/>
    </row>
    <row r="107" spans="1:11" ht="159.75" customHeight="1">
      <c r="A107" s="6">
        <v>7</v>
      </c>
      <c r="B107" s="4" t="s">
        <v>38</v>
      </c>
      <c r="C107" s="4" t="s">
        <v>381</v>
      </c>
      <c r="D107" s="55" t="s">
        <v>460</v>
      </c>
      <c r="E107" s="27" t="s">
        <v>392</v>
      </c>
      <c r="F107" s="39" t="s">
        <v>203</v>
      </c>
      <c r="G107" s="152">
        <v>5</v>
      </c>
      <c r="H107" s="27" t="s">
        <v>382</v>
      </c>
      <c r="I107" s="56" t="s">
        <v>383</v>
      </c>
      <c r="J107" s="48">
        <v>33.33</v>
      </c>
      <c r="K107" s="63">
        <v>5</v>
      </c>
    </row>
    <row r="108" spans="1:14" s="7" customFormat="1" ht="30" customHeight="1">
      <c r="A108" s="40"/>
      <c r="B108" s="41"/>
      <c r="C108" s="8"/>
      <c r="D108" s="8"/>
      <c r="E108" s="8"/>
      <c r="F108" s="8"/>
      <c r="G108" s="156"/>
      <c r="H108" s="9"/>
      <c r="I108" s="9"/>
      <c r="J108" s="10"/>
      <c r="K108" s="9"/>
      <c r="L108" s="2"/>
      <c r="M108" s="2"/>
      <c r="N108" s="2"/>
    </row>
    <row r="109" spans="1:14" s="7" customFormat="1" ht="16.5" customHeight="1">
      <c r="A109" s="40"/>
      <c r="B109" s="41"/>
      <c r="C109" s="8"/>
      <c r="D109" s="8"/>
      <c r="E109" s="8"/>
      <c r="F109" s="8"/>
      <c r="G109" s="156"/>
      <c r="H109" s="9"/>
      <c r="I109" s="9"/>
      <c r="J109" s="10"/>
      <c r="K109" s="9"/>
      <c r="L109" s="2"/>
      <c r="M109" s="2"/>
      <c r="N109" s="2"/>
    </row>
    <row r="110" spans="1:14" s="7" customFormat="1" ht="15.75" customHeight="1">
      <c r="A110" s="40"/>
      <c r="B110" s="41"/>
      <c r="C110" s="8"/>
      <c r="D110" s="8"/>
      <c r="E110" s="8"/>
      <c r="F110" s="8"/>
      <c r="G110" s="156"/>
      <c r="H110" s="9"/>
      <c r="I110" s="9"/>
      <c r="J110" s="10"/>
      <c r="K110" s="9"/>
      <c r="L110" s="2"/>
      <c r="M110" s="2"/>
      <c r="N110" s="2"/>
    </row>
    <row r="111" spans="1:14" s="7" customFormat="1" ht="21.75" customHeight="1">
      <c r="A111" s="40"/>
      <c r="B111" s="41"/>
      <c r="C111" s="8"/>
      <c r="D111" s="8"/>
      <c r="E111" s="8"/>
      <c r="F111" s="8"/>
      <c r="G111" s="156"/>
      <c r="H111" s="9"/>
      <c r="I111" s="9"/>
      <c r="J111" s="10"/>
      <c r="K111" s="9"/>
      <c r="L111" s="2"/>
      <c r="M111" s="2"/>
      <c r="N111" s="2"/>
    </row>
    <row r="112" ht="15" customHeight="1"/>
    <row r="113" spans="4:11" ht="40.5" customHeight="1">
      <c r="D113" s="116"/>
      <c r="E113" s="116"/>
      <c r="F113" s="116"/>
      <c r="G113" s="158"/>
      <c r="H113" s="69"/>
      <c r="I113" s="42"/>
      <c r="K113" s="43"/>
    </row>
    <row r="114" ht="13.8" thickBot="1">
      <c r="K114" s="43"/>
    </row>
    <row r="115" spans="2:11" ht="48" customHeight="1">
      <c r="B115" s="126" t="s">
        <v>42</v>
      </c>
      <c r="C115" s="127"/>
      <c r="D115" s="128"/>
      <c r="I115" s="42"/>
      <c r="K115" s="43"/>
    </row>
    <row r="116" spans="2:4" ht="25.5" customHeight="1">
      <c r="B116" s="129"/>
      <c r="C116" s="130"/>
      <c r="D116" s="131"/>
    </row>
    <row r="117" spans="2:5" ht="15">
      <c r="B117" s="117" t="s">
        <v>16</v>
      </c>
      <c r="C117" s="118"/>
      <c r="D117" s="119"/>
      <c r="E117" s="66"/>
    </row>
    <row r="118" spans="2:4" ht="11.25" customHeight="1">
      <c r="B118" s="14"/>
      <c r="C118" s="15"/>
      <c r="D118" s="16"/>
    </row>
    <row r="119" spans="2:5" ht="15">
      <c r="B119" s="120" t="s">
        <v>17</v>
      </c>
      <c r="C119" s="121"/>
      <c r="D119" s="122"/>
      <c r="E119" s="67"/>
    </row>
    <row r="120" spans="2:4" ht="15">
      <c r="B120" s="14"/>
      <c r="C120" s="15"/>
      <c r="D120" s="16"/>
    </row>
    <row r="121" spans="2:5" ht="15">
      <c r="B121" s="123" t="s">
        <v>18</v>
      </c>
      <c r="C121" s="124"/>
      <c r="D121" s="125"/>
      <c r="E121" s="64"/>
    </row>
    <row r="122" spans="2:4" ht="15">
      <c r="B122" s="13"/>
      <c r="C122" s="15"/>
      <c r="D122" s="16"/>
    </row>
    <row r="123" spans="2:5" ht="15" customHeight="1" thickBot="1">
      <c r="B123" s="112" t="s">
        <v>19</v>
      </c>
      <c r="C123" s="113"/>
      <c r="D123" s="114"/>
      <c r="E123" s="65"/>
    </row>
    <row r="126" spans="1:3" ht="15">
      <c r="A126" s="111" t="s">
        <v>20</v>
      </c>
      <c r="B126" s="111"/>
      <c r="C126" s="111"/>
    </row>
    <row r="127" spans="1:3" ht="15">
      <c r="A127" s="111" t="s">
        <v>474</v>
      </c>
      <c r="B127" s="111"/>
      <c r="C127" s="111"/>
    </row>
  </sheetData>
  <mergeCells count="57">
    <mergeCell ref="A127:C127"/>
    <mergeCell ref="B123:D123"/>
    <mergeCell ref="A126:C126"/>
    <mergeCell ref="A8:K8"/>
    <mergeCell ref="D113:F113"/>
    <mergeCell ref="B117:D117"/>
    <mergeCell ref="B119:D119"/>
    <mergeCell ref="B121:D121"/>
    <mergeCell ref="A32:K32"/>
    <mergeCell ref="B115:D116"/>
    <mergeCell ref="A44:A50"/>
    <mergeCell ref="B44:B50"/>
    <mergeCell ref="A51:A66"/>
    <mergeCell ref="B51:B66"/>
    <mergeCell ref="A83:A98"/>
    <mergeCell ref="B83:B98"/>
    <mergeCell ref="A1:B3"/>
    <mergeCell ref="C1:K1"/>
    <mergeCell ref="C2:K2"/>
    <mergeCell ref="C3:F3"/>
    <mergeCell ref="G3:I3"/>
    <mergeCell ref="J3:K3"/>
    <mergeCell ref="A4:K4"/>
    <mergeCell ref="A5:D6"/>
    <mergeCell ref="E5:K5"/>
    <mergeCell ref="E6:F6"/>
    <mergeCell ref="H6:J6"/>
    <mergeCell ref="K36:K43"/>
    <mergeCell ref="K46:K50"/>
    <mergeCell ref="K53:K66"/>
    <mergeCell ref="K69:K82"/>
    <mergeCell ref="A34:A43"/>
    <mergeCell ref="B34:B43"/>
    <mergeCell ref="C35:C38"/>
    <mergeCell ref="C39:C40"/>
    <mergeCell ref="C41:C42"/>
    <mergeCell ref="A67:A82"/>
    <mergeCell ref="B67:B82"/>
    <mergeCell ref="H92:H94"/>
    <mergeCell ref="K85:K98"/>
    <mergeCell ref="C51:C54"/>
    <mergeCell ref="C55:C60"/>
    <mergeCell ref="C61:C62"/>
    <mergeCell ref="C63:C66"/>
    <mergeCell ref="C68:C71"/>
    <mergeCell ref="C72:C74"/>
    <mergeCell ref="C75:C80"/>
    <mergeCell ref="C81:C82"/>
    <mergeCell ref="C83:C88"/>
    <mergeCell ref="C89:C91"/>
    <mergeCell ref="C92:C95"/>
    <mergeCell ref="C97:C98"/>
    <mergeCell ref="K101:K106"/>
    <mergeCell ref="C101:C102"/>
    <mergeCell ref="A99:A106"/>
    <mergeCell ref="B99:B106"/>
    <mergeCell ref="C99:C100"/>
  </mergeCells>
  <dataValidations count="1">
    <dataValidation type="list" allowBlank="1" showInputMessage="1" showErrorMessage="1" promptTitle="Procesos Corporativos" prompt="GIC: Gestión de Información y Conocimiento_x000a_PAT: Planificación Ambiental Territorial_x000a_AIRNR: Administración Integral de los Recursos _x000a_GC: Gestión de la Cultura_x000a_FAF: Fortalecimiento Administrativo y Financiero_x000a_MAS: Medición, análisis y seguimiento_x000a_Varios _x000a_" sqref="B9:B31">
      <formula1>"GIC,PAT,AIRNR,GC,FAF,MAS,Varios"</formula1>
    </dataValidation>
  </dataValidations>
  <hyperlinks>
    <hyperlink ref="E56" r:id="rId1" display="file://jayway/sia$/AUDIENCIAS%20PÚBLICAS%20DE%20EJECUCIÓ%20PLAN%20DE%20ACCIÓN/AUDIENCIA%202018"/>
    <hyperlink ref="E59" r:id="rId2" display="file://jayway/sia$/AUDIENCIAS%20PÚBLICAS%20DE%20EJECUCIÓ%20PLAN%20DE%20ACCIÓN/AUDIENCIA%202018"/>
    <hyperlink ref="E58" r:id="rId3" display="https://www.corantioquia.gov.co/Paginas/Inicio.aspx"/>
    <hyperlink ref="E62" r:id="rId4" display="file://jayway/sia$/AUDIENCIAS%20PÚBLICAS%20DE%20EJECUCIÓ%20PLAN%20DE%20ACCIÓN/AUDIENCIA%202018/Aviso%20de%20prensa%20audiencia%20publica%202018.pdf"/>
  </hyperlinks>
  <printOptions/>
  <pageMargins left="0.7" right="0.7" top="0.75" bottom="0.75" header="0.3" footer="0.3"/>
  <pageSetup horizontalDpi="600" verticalDpi="600" orientation="portrait" r:id="rId8"/>
  <drawing r:id="rId7"/>
  <legacy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9"/>
  <sheetViews>
    <sheetView workbookViewId="0" topLeftCell="A1">
      <selection activeCell="B7" sqref="B7"/>
    </sheetView>
  </sheetViews>
  <sheetFormatPr defaultColWidth="11.421875" defaultRowHeight="15"/>
  <cols>
    <col min="1" max="1" width="28.8515625" style="2" customWidth="1"/>
    <col min="2" max="2" width="28.421875" style="2" customWidth="1"/>
    <col min="3" max="3" width="20.421875" style="2" customWidth="1"/>
    <col min="4" max="4" width="19.28125" style="2" customWidth="1"/>
    <col min="5" max="5" width="20.57421875" style="2" customWidth="1"/>
    <col min="6" max="6" width="27.421875" style="2" customWidth="1"/>
    <col min="7" max="257" width="11.421875" style="2" customWidth="1"/>
    <col min="258" max="258" width="31.57421875" style="2" customWidth="1"/>
    <col min="259" max="259" width="18.00390625" style="2" customWidth="1"/>
    <col min="260" max="260" width="18.421875" style="2" customWidth="1"/>
    <col min="261" max="261" width="20.57421875" style="2" customWidth="1"/>
    <col min="262" max="262" width="24.57421875" style="2" customWidth="1"/>
    <col min="263" max="513" width="11.421875" style="2" customWidth="1"/>
    <col min="514" max="514" width="31.57421875" style="2" customWidth="1"/>
    <col min="515" max="515" width="18.00390625" style="2" customWidth="1"/>
    <col min="516" max="516" width="18.421875" style="2" customWidth="1"/>
    <col min="517" max="517" width="20.57421875" style="2" customWidth="1"/>
    <col min="518" max="518" width="24.57421875" style="2" customWidth="1"/>
    <col min="519" max="769" width="11.421875" style="2" customWidth="1"/>
    <col min="770" max="770" width="31.57421875" style="2" customWidth="1"/>
    <col min="771" max="771" width="18.00390625" style="2" customWidth="1"/>
    <col min="772" max="772" width="18.421875" style="2" customWidth="1"/>
    <col min="773" max="773" width="20.57421875" style="2" customWidth="1"/>
    <col min="774" max="774" width="24.57421875" style="2" customWidth="1"/>
    <col min="775" max="1025" width="11.421875" style="2" customWidth="1"/>
    <col min="1026" max="1026" width="31.57421875" style="2" customWidth="1"/>
    <col min="1027" max="1027" width="18.00390625" style="2" customWidth="1"/>
    <col min="1028" max="1028" width="18.421875" style="2" customWidth="1"/>
    <col min="1029" max="1029" width="20.57421875" style="2" customWidth="1"/>
    <col min="1030" max="1030" width="24.57421875" style="2" customWidth="1"/>
    <col min="1031" max="1281" width="11.421875" style="2" customWidth="1"/>
    <col min="1282" max="1282" width="31.57421875" style="2" customWidth="1"/>
    <col min="1283" max="1283" width="18.00390625" style="2" customWidth="1"/>
    <col min="1284" max="1284" width="18.421875" style="2" customWidth="1"/>
    <col min="1285" max="1285" width="20.57421875" style="2" customWidth="1"/>
    <col min="1286" max="1286" width="24.57421875" style="2" customWidth="1"/>
    <col min="1287" max="1537" width="11.421875" style="2" customWidth="1"/>
    <col min="1538" max="1538" width="31.57421875" style="2" customWidth="1"/>
    <col min="1539" max="1539" width="18.00390625" style="2" customWidth="1"/>
    <col min="1540" max="1540" width="18.421875" style="2" customWidth="1"/>
    <col min="1541" max="1541" width="20.57421875" style="2" customWidth="1"/>
    <col min="1542" max="1542" width="24.57421875" style="2" customWidth="1"/>
    <col min="1543" max="1793" width="11.421875" style="2" customWidth="1"/>
    <col min="1794" max="1794" width="31.57421875" style="2" customWidth="1"/>
    <col min="1795" max="1795" width="18.00390625" style="2" customWidth="1"/>
    <col min="1796" max="1796" width="18.421875" style="2" customWidth="1"/>
    <col min="1797" max="1797" width="20.57421875" style="2" customWidth="1"/>
    <col min="1798" max="1798" width="24.57421875" style="2" customWidth="1"/>
    <col min="1799" max="2049" width="11.421875" style="2" customWidth="1"/>
    <col min="2050" max="2050" width="31.57421875" style="2" customWidth="1"/>
    <col min="2051" max="2051" width="18.00390625" style="2" customWidth="1"/>
    <col min="2052" max="2052" width="18.421875" style="2" customWidth="1"/>
    <col min="2053" max="2053" width="20.57421875" style="2" customWidth="1"/>
    <col min="2054" max="2054" width="24.57421875" style="2" customWidth="1"/>
    <col min="2055" max="2305" width="11.421875" style="2" customWidth="1"/>
    <col min="2306" max="2306" width="31.57421875" style="2" customWidth="1"/>
    <col min="2307" max="2307" width="18.00390625" style="2" customWidth="1"/>
    <col min="2308" max="2308" width="18.421875" style="2" customWidth="1"/>
    <col min="2309" max="2309" width="20.57421875" style="2" customWidth="1"/>
    <col min="2310" max="2310" width="24.57421875" style="2" customWidth="1"/>
    <col min="2311" max="2561" width="11.421875" style="2" customWidth="1"/>
    <col min="2562" max="2562" width="31.57421875" style="2" customWidth="1"/>
    <col min="2563" max="2563" width="18.00390625" style="2" customWidth="1"/>
    <col min="2564" max="2564" width="18.421875" style="2" customWidth="1"/>
    <col min="2565" max="2565" width="20.57421875" style="2" customWidth="1"/>
    <col min="2566" max="2566" width="24.57421875" style="2" customWidth="1"/>
    <col min="2567" max="2817" width="11.421875" style="2" customWidth="1"/>
    <col min="2818" max="2818" width="31.57421875" style="2" customWidth="1"/>
    <col min="2819" max="2819" width="18.00390625" style="2" customWidth="1"/>
    <col min="2820" max="2820" width="18.421875" style="2" customWidth="1"/>
    <col min="2821" max="2821" width="20.57421875" style="2" customWidth="1"/>
    <col min="2822" max="2822" width="24.57421875" style="2" customWidth="1"/>
    <col min="2823" max="3073" width="11.421875" style="2" customWidth="1"/>
    <col min="3074" max="3074" width="31.57421875" style="2" customWidth="1"/>
    <col min="3075" max="3075" width="18.00390625" style="2" customWidth="1"/>
    <col min="3076" max="3076" width="18.421875" style="2" customWidth="1"/>
    <col min="3077" max="3077" width="20.57421875" style="2" customWidth="1"/>
    <col min="3078" max="3078" width="24.57421875" style="2" customWidth="1"/>
    <col min="3079" max="3329" width="11.421875" style="2" customWidth="1"/>
    <col min="3330" max="3330" width="31.57421875" style="2" customWidth="1"/>
    <col min="3331" max="3331" width="18.00390625" style="2" customWidth="1"/>
    <col min="3332" max="3332" width="18.421875" style="2" customWidth="1"/>
    <col min="3333" max="3333" width="20.57421875" style="2" customWidth="1"/>
    <col min="3334" max="3334" width="24.57421875" style="2" customWidth="1"/>
    <col min="3335" max="3585" width="11.421875" style="2" customWidth="1"/>
    <col min="3586" max="3586" width="31.57421875" style="2" customWidth="1"/>
    <col min="3587" max="3587" width="18.00390625" style="2" customWidth="1"/>
    <col min="3588" max="3588" width="18.421875" style="2" customWidth="1"/>
    <col min="3589" max="3589" width="20.57421875" style="2" customWidth="1"/>
    <col min="3590" max="3590" width="24.57421875" style="2" customWidth="1"/>
    <col min="3591" max="3841" width="11.421875" style="2" customWidth="1"/>
    <col min="3842" max="3842" width="31.57421875" style="2" customWidth="1"/>
    <col min="3843" max="3843" width="18.00390625" style="2" customWidth="1"/>
    <col min="3844" max="3844" width="18.421875" style="2" customWidth="1"/>
    <col min="3845" max="3845" width="20.57421875" style="2" customWidth="1"/>
    <col min="3846" max="3846" width="24.57421875" style="2" customWidth="1"/>
    <col min="3847" max="4097" width="11.421875" style="2" customWidth="1"/>
    <col min="4098" max="4098" width="31.57421875" style="2" customWidth="1"/>
    <col min="4099" max="4099" width="18.00390625" style="2" customWidth="1"/>
    <col min="4100" max="4100" width="18.421875" style="2" customWidth="1"/>
    <col min="4101" max="4101" width="20.57421875" style="2" customWidth="1"/>
    <col min="4102" max="4102" width="24.57421875" style="2" customWidth="1"/>
    <col min="4103" max="4353" width="11.421875" style="2" customWidth="1"/>
    <col min="4354" max="4354" width="31.57421875" style="2" customWidth="1"/>
    <col min="4355" max="4355" width="18.00390625" style="2" customWidth="1"/>
    <col min="4356" max="4356" width="18.421875" style="2" customWidth="1"/>
    <col min="4357" max="4357" width="20.57421875" style="2" customWidth="1"/>
    <col min="4358" max="4358" width="24.57421875" style="2" customWidth="1"/>
    <col min="4359" max="4609" width="11.421875" style="2" customWidth="1"/>
    <col min="4610" max="4610" width="31.57421875" style="2" customWidth="1"/>
    <col min="4611" max="4611" width="18.00390625" style="2" customWidth="1"/>
    <col min="4612" max="4612" width="18.421875" style="2" customWidth="1"/>
    <col min="4613" max="4613" width="20.57421875" style="2" customWidth="1"/>
    <col min="4614" max="4614" width="24.57421875" style="2" customWidth="1"/>
    <col min="4615" max="4865" width="11.421875" style="2" customWidth="1"/>
    <col min="4866" max="4866" width="31.57421875" style="2" customWidth="1"/>
    <col min="4867" max="4867" width="18.00390625" style="2" customWidth="1"/>
    <col min="4868" max="4868" width="18.421875" style="2" customWidth="1"/>
    <col min="4869" max="4869" width="20.57421875" style="2" customWidth="1"/>
    <col min="4870" max="4870" width="24.57421875" style="2" customWidth="1"/>
    <col min="4871" max="5121" width="11.421875" style="2" customWidth="1"/>
    <col min="5122" max="5122" width="31.57421875" style="2" customWidth="1"/>
    <col min="5123" max="5123" width="18.00390625" style="2" customWidth="1"/>
    <col min="5124" max="5124" width="18.421875" style="2" customWidth="1"/>
    <col min="5125" max="5125" width="20.57421875" style="2" customWidth="1"/>
    <col min="5126" max="5126" width="24.57421875" style="2" customWidth="1"/>
    <col min="5127" max="5377" width="11.421875" style="2" customWidth="1"/>
    <col min="5378" max="5378" width="31.57421875" style="2" customWidth="1"/>
    <col min="5379" max="5379" width="18.00390625" style="2" customWidth="1"/>
    <col min="5380" max="5380" width="18.421875" style="2" customWidth="1"/>
    <col min="5381" max="5381" width="20.57421875" style="2" customWidth="1"/>
    <col min="5382" max="5382" width="24.57421875" style="2" customWidth="1"/>
    <col min="5383" max="5633" width="11.421875" style="2" customWidth="1"/>
    <col min="5634" max="5634" width="31.57421875" style="2" customWidth="1"/>
    <col min="5635" max="5635" width="18.00390625" style="2" customWidth="1"/>
    <col min="5636" max="5636" width="18.421875" style="2" customWidth="1"/>
    <col min="5637" max="5637" width="20.57421875" style="2" customWidth="1"/>
    <col min="5638" max="5638" width="24.57421875" style="2" customWidth="1"/>
    <col min="5639" max="5889" width="11.421875" style="2" customWidth="1"/>
    <col min="5890" max="5890" width="31.57421875" style="2" customWidth="1"/>
    <col min="5891" max="5891" width="18.00390625" style="2" customWidth="1"/>
    <col min="5892" max="5892" width="18.421875" style="2" customWidth="1"/>
    <col min="5893" max="5893" width="20.57421875" style="2" customWidth="1"/>
    <col min="5894" max="5894" width="24.57421875" style="2" customWidth="1"/>
    <col min="5895" max="6145" width="11.421875" style="2" customWidth="1"/>
    <col min="6146" max="6146" width="31.57421875" style="2" customWidth="1"/>
    <col min="6147" max="6147" width="18.00390625" style="2" customWidth="1"/>
    <col min="6148" max="6148" width="18.421875" style="2" customWidth="1"/>
    <col min="6149" max="6149" width="20.57421875" style="2" customWidth="1"/>
    <col min="6150" max="6150" width="24.57421875" style="2" customWidth="1"/>
    <col min="6151" max="6401" width="11.421875" style="2" customWidth="1"/>
    <col min="6402" max="6402" width="31.57421875" style="2" customWidth="1"/>
    <col min="6403" max="6403" width="18.00390625" style="2" customWidth="1"/>
    <col min="6404" max="6404" width="18.421875" style="2" customWidth="1"/>
    <col min="6405" max="6405" width="20.57421875" style="2" customWidth="1"/>
    <col min="6406" max="6406" width="24.57421875" style="2" customWidth="1"/>
    <col min="6407" max="6657" width="11.421875" style="2" customWidth="1"/>
    <col min="6658" max="6658" width="31.57421875" style="2" customWidth="1"/>
    <col min="6659" max="6659" width="18.00390625" style="2" customWidth="1"/>
    <col min="6660" max="6660" width="18.421875" style="2" customWidth="1"/>
    <col min="6661" max="6661" width="20.57421875" style="2" customWidth="1"/>
    <col min="6662" max="6662" width="24.57421875" style="2" customWidth="1"/>
    <col min="6663" max="6913" width="11.421875" style="2" customWidth="1"/>
    <col min="6914" max="6914" width="31.57421875" style="2" customWidth="1"/>
    <col min="6915" max="6915" width="18.00390625" style="2" customWidth="1"/>
    <col min="6916" max="6916" width="18.421875" style="2" customWidth="1"/>
    <col min="6917" max="6917" width="20.57421875" style="2" customWidth="1"/>
    <col min="6918" max="6918" width="24.57421875" style="2" customWidth="1"/>
    <col min="6919" max="7169" width="11.421875" style="2" customWidth="1"/>
    <col min="7170" max="7170" width="31.57421875" style="2" customWidth="1"/>
    <col min="7171" max="7171" width="18.00390625" style="2" customWidth="1"/>
    <col min="7172" max="7172" width="18.421875" style="2" customWidth="1"/>
    <col min="7173" max="7173" width="20.57421875" style="2" customWidth="1"/>
    <col min="7174" max="7174" width="24.57421875" style="2" customWidth="1"/>
    <col min="7175" max="7425" width="11.421875" style="2" customWidth="1"/>
    <col min="7426" max="7426" width="31.57421875" style="2" customWidth="1"/>
    <col min="7427" max="7427" width="18.00390625" style="2" customWidth="1"/>
    <col min="7428" max="7428" width="18.421875" style="2" customWidth="1"/>
    <col min="7429" max="7429" width="20.57421875" style="2" customWidth="1"/>
    <col min="7430" max="7430" width="24.57421875" style="2" customWidth="1"/>
    <col min="7431" max="7681" width="11.421875" style="2" customWidth="1"/>
    <col min="7682" max="7682" width="31.57421875" style="2" customWidth="1"/>
    <col min="7683" max="7683" width="18.00390625" style="2" customWidth="1"/>
    <col min="7684" max="7684" width="18.421875" style="2" customWidth="1"/>
    <col min="7685" max="7685" width="20.57421875" style="2" customWidth="1"/>
    <col min="7686" max="7686" width="24.57421875" style="2" customWidth="1"/>
    <col min="7687" max="7937" width="11.421875" style="2" customWidth="1"/>
    <col min="7938" max="7938" width="31.57421875" style="2" customWidth="1"/>
    <col min="7939" max="7939" width="18.00390625" style="2" customWidth="1"/>
    <col min="7940" max="7940" width="18.421875" style="2" customWidth="1"/>
    <col min="7941" max="7941" width="20.57421875" style="2" customWidth="1"/>
    <col min="7942" max="7942" width="24.57421875" style="2" customWidth="1"/>
    <col min="7943" max="8193" width="11.421875" style="2" customWidth="1"/>
    <col min="8194" max="8194" width="31.57421875" style="2" customWidth="1"/>
    <col min="8195" max="8195" width="18.00390625" style="2" customWidth="1"/>
    <col min="8196" max="8196" width="18.421875" style="2" customWidth="1"/>
    <col min="8197" max="8197" width="20.57421875" style="2" customWidth="1"/>
    <col min="8198" max="8198" width="24.57421875" style="2" customWidth="1"/>
    <col min="8199" max="8449" width="11.421875" style="2" customWidth="1"/>
    <col min="8450" max="8450" width="31.57421875" style="2" customWidth="1"/>
    <col min="8451" max="8451" width="18.00390625" style="2" customWidth="1"/>
    <col min="8452" max="8452" width="18.421875" style="2" customWidth="1"/>
    <col min="8453" max="8453" width="20.57421875" style="2" customWidth="1"/>
    <col min="8454" max="8454" width="24.57421875" style="2" customWidth="1"/>
    <col min="8455" max="8705" width="11.421875" style="2" customWidth="1"/>
    <col min="8706" max="8706" width="31.57421875" style="2" customWidth="1"/>
    <col min="8707" max="8707" width="18.00390625" style="2" customWidth="1"/>
    <col min="8708" max="8708" width="18.421875" style="2" customWidth="1"/>
    <col min="8709" max="8709" width="20.57421875" style="2" customWidth="1"/>
    <col min="8710" max="8710" width="24.57421875" style="2" customWidth="1"/>
    <col min="8711" max="8961" width="11.421875" style="2" customWidth="1"/>
    <col min="8962" max="8962" width="31.57421875" style="2" customWidth="1"/>
    <col min="8963" max="8963" width="18.00390625" style="2" customWidth="1"/>
    <col min="8964" max="8964" width="18.421875" style="2" customWidth="1"/>
    <col min="8965" max="8965" width="20.57421875" style="2" customWidth="1"/>
    <col min="8966" max="8966" width="24.57421875" style="2" customWidth="1"/>
    <col min="8967" max="9217" width="11.421875" style="2" customWidth="1"/>
    <col min="9218" max="9218" width="31.57421875" style="2" customWidth="1"/>
    <col min="9219" max="9219" width="18.00390625" style="2" customWidth="1"/>
    <col min="9220" max="9220" width="18.421875" style="2" customWidth="1"/>
    <col min="9221" max="9221" width="20.57421875" style="2" customWidth="1"/>
    <col min="9222" max="9222" width="24.57421875" style="2" customWidth="1"/>
    <col min="9223" max="9473" width="11.421875" style="2" customWidth="1"/>
    <col min="9474" max="9474" width="31.57421875" style="2" customWidth="1"/>
    <col min="9475" max="9475" width="18.00390625" style="2" customWidth="1"/>
    <col min="9476" max="9476" width="18.421875" style="2" customWidth="1"/>
    <col min="9477" max="9477" width="20.57421875" style="2" customWidth="1"/>
    <col min="9478" max="9478" width="24.57421875" style="2" customWidth="1"/>
    <col min="9479" max="9729" width="11.421875" style="2" customWidth="1"/>
    <col min="9730" max="9730" width="31.57421875" style="2" customWidth="1"/>
    <col min="9731" max="9731" width="18.00390625" style="2" customWidth="1"/>
    <col min="9732" max="9732" width="18.421875" style="2" customWidth="1"/>
    <col min="9733" max="9733" width="20.57421875" style="2" customWidth="1"/>
    <col min="9734" max="9734" width="24.57421875" style="2" customWidth="1"/>
    <col min="9735" max="9985" width="11.421875" style="2" customWidth="1"/>
    <col min="9986" max="9986" width="31.57421875" style="2" customWidth="1"/>
    <col min="9987" max="9987" width="18.00390625" style="2" customWidth="1"/>
    <col min="9988" max="9988" width="18.421875" style="2" customWidth="1"/>
    <col min="9989" max="9989" width="20.57421875" style="2" customWidth="1"/>
    <col min="9990" max="9990" width="24.57421875" style="2" customWidth="1"/>
    <col min="9991" max="10241" width="11.421875" style="2" customWidth="1"/>
    <col min="10242" max="10242" width="31.57421875" style="2" customWidth="1"/>
    <col min="10243" max="10243" width="18.00390625" style="2" customWidth="1"/>
    <col min="10244" max="10244" width="18.421875" style="2" customWidth="1"/>
    <col min="10245" max="10245" width="20.57421875" style="2" customWidth="1"/>
    <col min="10246" max="10246" width="24.57421875" style="2" customWidth="1"/>
    <col min="10247" max="10497" width="11.421875" style="2" customWidth="1"/>
    <col min="10498" max="10498" width="31.57421875" style="2" customWidth="1"/>
    <col min="10499" max="10499" width="18.00390625" style="2" customWidth="1"/>
    <col min="10500" max="10500" width="18.421875" style="2" customWidth="1"/>
    <col min="10501" max="10501" width="20.57421875" style="2" customWidth="1"/>
    <col min="10502" max="10502" width="24.57421875" style="2" customWidth="1"/>
    <col min="10503" max="10753" width="11.421875" style="2" customWidth="1"/>
    <col min="10754" max="10754" width="31.57421875" style="2" customWidth="1"/>
    <col min="10755" max="10755" width="18.00390625" style="2" customWidth="1"/>
    <col min="10756" max="10756" width="18.421875" style="2" customWidth="1"/>
    <col min="10757" max="10757" width="20.57421875" style="2" customWidth="1"/>
    <col min="10758" max="10758" width="24.57421875" style="2" customWidth="1"/>
    <col min="10759" max="11009" width="11.421875" style="2" customWidth="1"/>
    <col min="11010" max="11010" width="31.57421875" style="2" customWidth="1"/>
    <col min="11011" max="11011" width="18.00390625" style="2" customWidth="1"/>
    <col min="11012" max="11012" width="18.421875" style="2" customWidth="1"/>
    <col min="11013" max="11013" width="20.57421875" style="2" customWidth="1"/>
    <col min="11014" max="11014" width="24.57421875" style="2" customWidth="1"/>
    <col min="11015" max="11265" width="11.421875" style="2" customWidth="1"/>
    <col min="11266" max="11266" width="31.57421875" style="2" customWidth="1"/>
    <col min="11267" max="11267" width="18.00390625" style="2" customWidth="1"/>
    <col min="11268" max="11268" width="18.421875" style="2" customWidth="1"/>
    <col min="11269" max="11269" width="20.57421875" style="2" customWidth="1"/>
    <col min="11270" max="11270" width="24.57421875" style="2" customWidth="1"/>
    <col min="11271" max="11521" width="11.421875" style="2" customWidth="1"/>
    <col min="11522" max="11522" width="31.57421875" style="2" customWidth="1"/>
    <col min="11523" max="11523" width="18.00390625" style="2" customWidth="1"/>
    <col min="11524" max="11524" width="18.421875" style="2" customWidth="1"/>
    <col min="11525" max="11525" width="20.57421875" style="2" customWidth="1"/>
    <col min="11526" max="11526" width="24.57421875" style="2" customWidth="1"/>
    <col min="11527" max="11777" width="11.421875" style="2" customWidth="1"/>
    <col min="11778" max="11778" width="31.57421875" style="2" customWidth="1"/>
    <col min="11779" max="11779" width="18.00390625" style="2" customWidth="1"/>
    <col min="11780" max="11780" width="18.421875" style="2" customWidth="1"/>
    <col min="11781" max="11781" width="20.57421875" style="2" customWidth="1"/>
    <col min="11782" max="11782" width="24.57421875" style="2" customWidth="1"/>
    <col min="11783" max="12033" width="11.421875" style="2" customWidth="1"/>
    <col min="12034" max="12034" width="31.57421875" style="2" customWidth="1"/>
    <col min="12035" max="12035" width="18.00390625" style="2" customWidth="1"/>
    <col min="12036" max="12036" width="18.421875" style="2" customWidth="1"/>
    <col min="12037" max="12037" width="20.57421875" style="2" customWidth="1"/>
    <col min="12038" max="12038" width="24.57421875" style="2" customWidth="1"/>
    <col min="12039" max="12289" width="11.421875" style="2" customWidth="1"/>
    <col min="12290" max="12290" width="31.57421875" style="2" customWidth="1"/>
    <col min="12291" max="12291" width="18.00390625" style="2" customWidth="1"/>
    <col min="12292" max="12292" width="18.421875" style="2" customWidth="1"/>
    <col min="12293" max="12293" width="20.57421875" style="2" customWidth="1"/>
    <col min="12294" max="12294" width="24.57421875" style="2" customWidth="1"/>
    <col min="12295" max="12545" width="11.421875" style="2" customWidth="1"/>
    <col min="12546" max="12546" width="31.57421875" style="2" customWidth="1"/>
    <col min="12547" max="12547" width="18.00390625" style="2" customWidth="1"/>
    <col min="12548" max="12548" width="18.421875" style="2" customWidth="1"/>
    <col min="12549" max="12549" width="20.57421875" style="2" customWidth="1"/>
    <col min="12550" max="12550" width="24.57421875" style="2" customWidth="1"/>
    <col min="12551" max="12801" width="11.421875" style="2" customWidth="1"/>
    <col min="12802" max="12802" width="31.57421875" style="2" customWidth="1"/>
    <col min="12803" max="12803" width="18.00390625" style="2" customWidth="1"/>
    <col min="12804" max="12804" width="18.421875" style="2" customWidth="1"/>
    <col min="12805" max="12805" width="20.57421875" style="2" customWidth="1"/>
    <col min="12806" max="12806" width="24.57421875" style="2" customWidth="1"/>
    <col min="12807" max="13057" width="11.421875" style="2" customWidth="1"/>
    <col min="13058" max="13058" width="31.57421875" style="2" customWidth="1"/>
    <col min="13059" max="13059" width="18.00390625" style="2" customWidth="1"/>
    <col min="13060" max="13060" width="18.421875" style="2" customWidth="1"/>
    <col min="13061" max="13061" width="20.57421875" style="2" customWidth="1"/>
    <col min="13062" max="13062" width="24.57421875" style="2" customWidth="1"/>
    <col min="13063" max="13313" width="11.421875" style="2" customWidth="1"/>
    <col min="13314" max="13314" width="31.57421875" style="2" customWidth="1"/>
    <col min="13315" max="13315" width="18.00390625" style="2" customWidth="1"/>
    <col min="13316" max="13316" width="18.421875" style="2" customWidth="1"/>
    <col min="13317" max="13317" width="20.57421875" style="2" customWidth="1"/>
    <col min="13318" max="13318" width="24.57421875" style="2" customWidth="1"/>
    <col min="13319" max="13569" width="11.421875" style="2" customWidth="1"/>
    <col min="13570" max="13570" width="31.57421875" style="2" customWidth="1"/>
    <col min="13571" max="13571" width="18.00390625" style="2" customWidth="1"/>
    <col min="13572" max="13572" width="18.421875" style="2" customWidth="1"/>
    <col min="13573" max="13573" width="20.57421875" style="2" customWidth="1"/>
    <col min="13574" max="13574" width="24.57421875" style="2" customWidth="1"/>
    <col min="13575" max="13825" width="11.421875" style="2" customWidth="1"/>
    <col min="13826" max="13826" width="31.57421875" style="2" customWidth="1"/>
    <col min="13827" max="13827" width="18.00390625" style="2" customWidth="1"/>
    <col min="13828" max="13828" width="18.421875" style="2" customWidth="1"/>
    <col min="13829" max="13829" width="20.57421875" style="2" customWidth="1"/>
    <col min="13830" max="13830" width="24.57421875" style="2" customWidth="1"/>
    <col min="13831" max="14081" width="11.421875" style="2" customWidth="1"/>
    <col min="14082" max="14082" width="31.57421875" style="2" customWidth="1"/>
    <col min="14083" max="14083" width="18.00390625" style="2" customWidth="1"/>
    <col min="14084" max="14084" width="18.421875" style="2" customWidth="1"/>
    <col min="14085" max="14085" width="20.57421875" style="2" customWidth="1"/>
    <col min="14086" max="14086" width="24.57421875" style="2" customWidth="1"/>
    <col min="14087" max="14337" width="11.421875" style="2" customWidth="1"/>
    <col min="14338" max="14338" width="31.57421875" style="2" customWidth="1"/>
    <col min="14339" max="14339" width="18.00390625" style="2" customWidth="1"/>
    <col min="14340" max="14340" width="18.421875" style="2" customWidth="1"/>
    <col min="14341" max="14341" width="20.57421875" style="2" customWidth="1"/>
    <col min="14342" max="14342" width="24.57421875" style="2" customWidth="1"/>
    <col min="14343" max="14593" width="11.421875" style="2" customWidth="1"/>
    <col min="14594" max="14594" width="31.57421875" style="2" customWidth="1"/>
    <col min="14595" max="14595" width="18.00390625" style="2" customWidth="1"/>
    <col min="14596" max="14596" width="18.421875" style="2" customWidth="1"/>
    <col min="14597" max="14597" width="20.57421875" style="2" customWidth="1"/>
    <col min="14598" max="14598" width="24.57421875" style="2" customWidth="1"/>
    <col min="14599" max="14849" width="11.421875" style="2" customWidth="1"/>
    <col min="14850" max="14850" width="31.57421875" style="2" customWidth="1"/>
    <col min="14851" max="14851" width="18.00390625" style="2" customWidth="1"/>
    <col min="14852" max="14852" width="18.421875" style="2" customWidth="1"/>
    <col min="14853" max="14853" width="20.57421875" style="2" customWidth="1"/>
    <col min="14854" max="14854" width="24.57421875" style="2" customWidth="1"/>
    <col min="14855" max="15105" width="11.421875" style="2" customWidth="1"/>
    <col min="15106" max="15106" width="31.57421875" style="2" customWidth="1"/>
    <col min="15107" max="15107" width="18.00390625" style="2" customWidth="1"/>
    <col min="15108" max="15108" width="18.421875" style="2" customWidth="1"/>
    <col min="15109" max="15109" width="20.57421875" style="2" customWidth="1"/>
    <col min="15110" max="15110" width="24.57421875" style="2" customWidth="1"/>
    <col min="15111" max="15361" width="11.421875" style="2" customWidth="1"/>
    <col min="15362" max="15362" width="31.57421875" style="2" customWidth="1"/>
    <col min="15363" max="15363" width="18.00390625" style="2" customWidth="1"/>
    <col min="15364" max="15364" width="18.421875" style="2" customWidth="1"/>
    <col min="15365" max="15365" width="20.57421875" style="2" customWidth="1"/>
    <col min="15366" max="15366" width="24.57421875" style="2" customWidth="1"/>
    <col min="15367" max="15617" width="11.421875" style="2" customWidth="1"/>
    <col min="15618" max="15618" width="31.57421875" style="2" customWidth="1"/>
    <col min="15619" max="15619" width="18.00390625" style="2" customWidth="1"/>
    <col min="15620" max="15620" width="18.421875" style="2" customWidth="1"/>
    <col min="15621" max="15621" width="20.57421875" style="2" customWidth="1"/>
    <col min="15622" max="15622" width="24.57421875" style="2" customWidth="1"/>
    <col min="15623" max="15873" width="11.421875" style="2" customWidth="1"/>
    <col min="15874" max="15874" width="31.57421875" style="2" customWidth="1"/>
    <col min="15875" max="15875" width="18.00390625" style="2" customWidth="1"/>
    <col min="15876" max="15876" width="18.421875" style="2" customWidth="1"/>
    <col min="15877" max="15877" width="20.57421875" style="2" customWidth="1"/>
    <col min="15878" max="15878" width="24.57421875" style="2" customWidth="1"/>
    <col min="15879" max="16129" width="11.421875" style="2" customWidth="1"/>
    <col min="16130" max="16130" width="31.57421875" style="2" customWidth="1"/>
    <col min="16131" max="16131" width="18.00390625" style="2" customWidth="1"/>
    <col min="16132" max="16132" width="18.421875" style="2" customWidth="1"/>
    <col min="16133" max="16133" width="20.57421875" style="2" customWidth="1"/>
    <col min="16134" max="16134" width="24.57421875" style="2" customWidth="1"/>
    <col min="16135" max="16384" width="11.421875" style="2" customWidth="1"/>
  </cols>
  <sheetData>
    <row r="1" spans="1:6" ht="12.75">
      <c r="A1" s="132"/>
      <c r="B1" s="133" t="s">
        <v>48</v>
      </c>
      <c r="C1" s="132"/>
      <c r="D1" s="132"/>
      <c r="E1" s="132"/>
      <c r="F1" s="132"/>
    </row>
    <row r="2" spans="1:6" ht="15">
      <c r="A2" s="132"/>
      <c r="B2" s="132" t="s">
        <v>54</v>
      </c>
      <c r="C2" s="132"/>
      <c r="D2" s="132"/>
      <c r="E2" s="132"/>
      <c r="F2" s="132"/>
    </row>
    <row r="3" spans="1:6" ht="13.5" thickBot="1">
      <c r="A3" s="132"/>
      <c r="B3" s="132" t="s">
        <v>50</v>
      </c>
      <c r="C3" s="132"/>
      <c r="D3" s="132" t="s">
        <v>51</v>
      </c>
      <c r="E3" s="132"/>
      <c r="F3" s="29" t="s">
        <v>53</v>
      </c>
    </row>
    <row r="4" spans="1:6" ht="81.75" customHeight="1" thickBot="1">
      <c r="A4" s="75" t="s">
        <v>43</v>
      </c>
      <c r="B4" s="76" t="s">
        <v>40</v>
      </c>
      <c r="C4" s="77" t="s">
        <v>21</v>
      </c>
      <c r="D4" s="77" t="s">
        <v>22</v>
      </c>
      <c r="E4" s="77" t="s">
        <v>23</v>
      </c>
      <c r="F4" s="78" t="s">
        <v>24</v>
      </c>
    </row>
    <row r="5" spans="1:6" ht="132" customHeight="1">
      <c r="A5" s="79" t="str">
        <f>+CALIFICACION!C9</f>
        <v>Dar, Ofrecer o recibir dádivas o Cobro por realización del trámite, (Concusión).</v>
      </c>
      <c r="B5" s="72" t="str">
        <f>+CALIFICACION!E9</f>
        <v>Actualización y socialización  del Plan Anticorrupción.
Socialización de Régimen sancionatorio del funcionario publico
Campañas con los usuarios corporativos para denuncias por corrupción.
Realizar las investigaciones disciplinarias</v>
      </c>
      <c r="C5" s="73">
        <f>+CALIFICACION!G9</f>
        <v>4</v>
      </c>
      <c r="D5" s="74" t="str">
        <f aca="true" t="shared" si="0" ref="D5:D34">IF(C5&lt;2,"INSUFICIENCIA CRITICA",IF(C5&lt;3,"INSUFICIENTE",IF(C5&lt;4,"ADECUADO","SATISFACTORIO")))</f>
        <v>SATISFACTORIO</v>
      </c>
      <c r="E5" s="144">
        <f>(AVERAGE(C5:C25))</f>
        <v>4.476190476190476</v>
      </c>
      <c r="F5" s="148" t="str">
        <f>IF(E5&lt;2,"INSUFICIENCIA CRITICA",IF(E5&lt;3,"INSUFICIENTE",IF(E5&lt;4,"ADECUADO","SATISFACTORIO")))</f>
        <v>SATISFACTORIO</v>
      </c>
    </row>
    <row r="6" spans="1:6" ht="41.25" customHeight="1">
      <c r="A6" s="80" t="str">
        <f>+CALIFICACION!C10</f>
        <v>Imposibilitar el otorgamiento de una licencia o permiso.</v>
      </c>
      <c r="B6" s="44" t="str">
        <f>+CALIFICACION!E10</f>
        <v>Verificación permanente del proceso acorde con el trámite.</v>
      </c>
      <c r="C6" s="30">
        <f>+CALIFICACION!G10</f>
        <v>4</v>
      </c>
      <c r="D6" s="45" t="str">
        <f t="shared" si="0"/>
        <v>SATISFACTORIO</v>
      </c>
      <c r="E6" s="144"/>
      <c r="F6" s="148"/>
    </row>
    <row r="7" spans="1:6" ht="41.25" customHeight="1">
      <c r="A7" s="80" t="str">
        <f>+CALIFICACION!C11</f>
        <v>Fallos amañados.</v>
      </c>
      <c r="B7" s="44" t="str">
        <f>+CALIFICACION!E11</f>
        <v>Verificación permanente del proceso acorde con el trámite.</v>
      </c>
      <c r="C7" s="30">
        <f>+CALIFICACION!G11</f>
        <v>4</v>
      </c>
      <c r="D7" s="45" t="str">
        <f t="shared" si="0"/>
        <v>SATISFACTORIO</v>
      </c>
      <c r="E7" s="144"/>
      <c r="F7" s="148"/>
    </row>
    <row r="8" spans="1:6" ht="41.25" customHeight="1">
      <c r="A8" s="80" t="str">
        <f>+CALIFICACION!C12</f>
        <v>Dilatación de los procesos con el propósito de obtener el vencimiento de términos o la prescripción del mismo.</v>
      </c>
      <c r="B8" s="44" t="str">
        <f>+CALIFICACION!E12</f>
        <v>Verificación permanente del proceso acorde con el trámite.</v>
      </c>
      <c r="C8" s="30">
        <f>+CALIFICACION!G12</f>
        <v>4</v>
      </c>
      <c r="D8" s="45" t="str">
        <f t="shared" si="0"/>
        <v>SATISFACTORIO</v>
      </c>
      <c r="E8" s="144"/>
      <c r="F8" s="148"/>
    </row>
    <row r="9" spans="1:6" ht="41.25" customHeight="1">
      <c r="A9" s="80" t="str">
        <f>+CALIFICACION!C13</f>
        <v>Exceder las facultades legales en los fallos.</v>
      </c>
      <c r="B9" s="44" t="str">
        <f>+CALIFICACION!E13</f>
        <v>Verificación permanente del proceso acorde con el trámite.</v>
      </c>
      <c r="C9" s="30">
        <f>+CALIFICACION!G13</f>
        <v>4</v>
      </c>
      <c r="D9" s="45" t="str">
        <f t="shared" si="0"/>
        <v>SATISFACTORIO</v>
      </c>
      <c r="E9" s="144"/>
      <c r="F9" s="148"/>
    </row>
    <row r="10" spans="1:6" ht="41.25" customHeight="1">
      <c r="A10" s="80" t="str">
        <f>+CALIFICACION!C14</f>
        <v>Manejo y administración inadecuada de los recursos financieros</v>
      </c>
      <c r="B10" s="44" t="str">
        <f>+CALIFICACION!E14</f>
        <v>Conciliación y seguimiento de la cartera por edades.
El aplicativo de facturación proporcuiona la información</v>
      </c>
      <c r="C10" s="30">
        <f>+CALIFICACION!G14</f>
        <v>5</v>
      </c>
      <c r="D10" s="45" t="str">
        <f t="shared" si="0"/>
        <v>SATISFACTORIO</v>
      </c>
      <c r="E10" s="144"/>
      <c r="F10" s="148"/>
    </row>
    <row r="11" spans="1:6" ht="91.5" customHeight="1">
      <c r="A11" s="80" t="str">
        <f>+CALIFICACION!C15</f>
        <v>Estudios previos y pliegos de condiciones manipulados por personal interesado en el futuro proceso de contratación. (Estableciendo necesidades inexistentes o aspectos que benefician a una firma en particular).</v>
      </c>
      <c r="B11" s="44" t="str">
        <f>+CALIFICACION!E15</f>
        <v xml:space="preserve">Aplicación estricta del Manual de contratación oficializado en el SGI,  de la normatividad en materia contractual incluida en el NORMOGRAMA del SGI y de Colombia Compra Eficiente  </v>
      </c>
      <c r="C11" s="30">
        <f>+CALIFICACION!G15</f>
        <v>5</v>
      </c>
      <c r="D11" s="45" t="str">
        <f t="shared" si="0"/>
        <v>SATISFACTORIO</v>
      </c>
      <c r="E11" s="144"/>
      <c r="F11" s="148"/>
    </row>
    <row r="12" spans="1:6" ht="88.5" customHeight="1">
      <c r="A12" s="80" t="str">
        <f>+CALIFICACION!C16</f>
        <v>Urgencia manifiesta inexistente.</v>
      </c>
      <c r="B12" s="44" t="str">
        <f>+CALIFICACION!E16</f>
        <v xml:space="preserve">Aplicación estricta del Manual de contratación oficializado en el SGI,  de la normatividad en materia contractual incluida en el NORMOGRAMA del SGI y de Colombia Compra Eficiente  </v>
      </c>
      <c r="C12" s="30">
        <f>+CALIFICACION!G16</f>
        <v>5</v>
      </c>
      <c r="D12" s="45" t="str">
        <f t="shared" si="0"/>
        <v>SATISFACTORIO</v>
      </c>
      <c r="E12" s="144"/>
      <c r="F12" s="148"/>
    </row>
    <row r="13" spans="1:6" ht="64.5" customHeight="1">
      <c r="A13" s="80" t="str">
        <f>+CALIFICACION!C17</f>
        <v>Dilatación del proceso con el propósito de obtener el vencimiento  determinos y la prescripción del mismo</v>
      </c>
      <c r="B13" s="44" t="str">
        <f>+CALIFICACION!E17</f>
        <v>Aplicación del reglamento interno de recaudo de cartera y de la normatividad que regula la jurisdicción coactiva</v>
      </c>
      <c r="C13" s="30">
        <f>+CALIFICACION!G17</f>
        <v>5</v>
      </c>
      <c r="D13" s="45" t="str">
        <f t="shared" si="0"/>
        <v>SATISFACTORIO</v>
      </c>
      <c r="E13" s="144"/>
      <c r="F13" s="148"/>
    </row>
    <row r="14" spans="1:6" ht="69.75" customHeight="1">
      <c r="A14" s="80" t="str">
        <f>+CALIFICACION!C18</f>
        <v>Manipulación en el perfil de las declaraciones de un testigo</v>
      </c>
      <c r="B14" s="44" t="str">
        <f>+CALIFICACION!E18</f>
        <v>Socialización del Plan anticorrupción, manual del daño antijurídico y el Código Único Disciplinario</v>
      </c>
      <c r="C14" s="70">
        <f>+CALIFICACION!G18</f>
        <v>4</v>
      </c>
      <c r="D14" s="45" t="str">
        <f t="shared" si="0"/>
        <v>SATISFACTORIO</v>
      </c>
      <c r="E14" s="144"/>
      <c r="F14" s="148"/>
    </row>
    <row r="15" spans="1:6" ht="61.5" customHeight="1">
      <c r="A15" s="80" t="str">
        <f>+CALIFICACION!C19</f>
        <v>Inactividad en la gestión de la consecución de material probatorio requerido por la autoridad judicial</v>
      </c>
      <c r="B15" s="44" t="str">
        <f>+CALIFICACION!E19</f>
        <v>Socialización del Plan anticorrupción, manual del daño antijurídico y el Código Único Disciplinario</v>
      </c>
      <c r="C15" s="30">
        <f>+CALIFICACION!G19</f>
        <v>4</v>
      </c>
      <c r="D15" s="45" t="str">
        <f t="shared" si="0"/>
        <v>SATISFACTORIO</v>
      </c>
      <c r="E15" s="144"/>
      <c r="F15" s="148"/>
    </row>
    <row r="16" spans="1:6" ht="75.75" customHeight="1">
      <c r="A16" s="80" t="str">
        <f>+CALIFICACION!C20</f>
        <v>Omitir actuación dentro de los términos legales y del Juez en las diferentes actuaciones procesales  y administrativas</v>
      </c>
      <c r="B16" s="44" t="str">
        <f>+CALIFICACION!E20</f>
        <v>Atender los requerimientos judiciales y de ley en la oportunidad establecida para las diferentes acciones tanto de carácter judicial como administrativa</v>
      </c>
      <c r="C16" s="30">
        <f>+CALIFICACION!G20</f>
        <v>5</v>
      </c>
      <c r="D16" s="45" t="str">
        <f t="shared" si="0"/>
        <v>SATISFACTORIO</v>
      </c>
      <c r="E16" s="144"/>
      <c r="F16" s="148"/>
    </row>
    <row r="17" spans="1:6" ht="41.25" customHeight="1">
      <c r="A17" s="80" t="str">
        <f>+CALIFICACION!C21</f>
        <v>Manipulación de los registros financieros</v>
      </c>
      <c r="B17" s="44" t="str">
        <f>+CALIFICACION!E21</f>
        <v>Conciliación entre procesos</v>
      </c>
      <c r="C17" s="30">
        <f>+CALIFICACION!G21</f>
        <v>5</v>
      </c>
      <c r="D17" s="45" t="str">
        <f t="shared" si="0"/>
        <v>SATISFACTORIO</v>
      </c>
      <c r="E17" s="144"/>
      <c r="F17" s="148"/>
    </row>
    <row r="18" spans="1:6" ht="41.25" customHeight="1">
      <c r="A18" s="80" t="str">
        <f>+CALIFICACION!C22</f>
        <v>Retrasos en el cumplimiento de las obligaciones financieras</v>
      </c>
      <c r="B18" s="44" t="str">
        <f>+CALIFICACION!E22</f>
        <v>Seguimiento al cumplimiento de los tiempos fijados para el pago de las obligaciones</v>
      </c>
      <c r="C18" s="30">
        <f>+CALIFICACION!G22</f>
        <v>5</v>
      </c>
      <c r="D18" s="45" t="str">
        <f t="shared" si="0"/>
        <v>SATISFACTORIO</v>
      </c>
      <c r="E18" s="144"/>
      <c r="F18" s="148"/>
    </row>
    <row r="19" spans="1:6" ht="41.25" customHeight="1">
      <c r="A19" s="80" t="str">
        <f>+CALIFICACION!C23</f>
        <v xml:space="preserve">Uso o destinación indebida de los bienes y recursos corporativos para favorecer un interés propio o de terceros </v>
      </c>
      <c r="B19" s="44" t="str">
        <f>+CALIFICACION!E23</f>
        <v>Control de inventarios</v>
      </c>
      <c r="C19" s="30">
        <f>+CALIFICACION!G23</f>
        <v>5</v>
      </c>
      <c r="D19" s="45" t="str">
        <f t="shared" si="0"/>
        <v>SATISFACTORIO</v>
      </c>
      <c r="E19" s="144"/>
      <c r="F19" s="148"/>
    </row>
    <row r="20" spans="1:6" ht="63.75" customHeight="1">
      <c r="A20" s="80" t="str">
        <f>+CALIFICACION!C24</f>
        <v>Concentrar las labores de supervisión de múltiples contratos en poco personal.</v>
      </c>
      <c r="B20" s="44" t="str">
        <f>+CALIFICACION!E24</f>
        <v>Mejorar la capacidad técnica de la entidad para la supervisión de contratos y/o convenios</v>
      </c>
      <c r="C20" s="30">
        <f>+CALIFICACION!G24</f>
        <v>4</v>
      </c>
      <c r="D20" s="45" t="str">
        <f t="shared" si="0"/>
        <v>SATISFACTORIO</v>
      </c>
      <c r="E20" s="144"/>
      <c r="F20" s="148"/>
    </row>
    <row r="21" spans="1:6" ht="30" customHeight="1">
      <c r="A21" s="80" t="str">
        <f>+CALIFICACION!C25</f>
        <v>Deficiencias en la administración y custodia de los archivos</v>
      </c>
      <c r="B21" s="44" t="str">
        <f>+CALIFICACION!E25</f>
        <v>Actualización y seguimiento permanente</v>
      </c>
      <c r="C21" s="30">
        <f>+CALIFICACION!G25</f>
        <v>4</v>
      </c>
      <c r="D21" s="45" t="str">
        <f t="shared" si="0"/>
        <v>SATISFACTORIO</v>
      </c>
      <c r="E21" s="144"/>
      <c r="F21" s="148"/>
    </row>
    <row r="22" spans="1:6" ht="63" customHeight="1">
      <c r="A22" s="80" t="str">
        <f>+CALIFICACION!C26</f>
        <v>Concentración de información de determinadas actividades o procesos en una persona.</v>
      </c>
      <c r="B22" s="44" t="str">
        <f>+CALIFICACION!E26</f>
        <v>Revisión de funciones para contratación de un profesional por necesidades del servicio que no alcanzan a realizarse por el funcionario de planta</v>
      </c>
      <c r="C22" s="30">
        <f>+CALIFICACION!G26</f>
        <v>5</v>
      </c>
      <c r="D22" s="45" t="str">
        <f t="shared" si="0"/>
        <v>SATISFACTORIO</v>
      </c>
      <c r="E22" s="144"/>
      <c r="F22" s="148"/>
    </row>
    <row r="23" spans="1:6" ht="56.25" customHeight="1">
      <c r="A23" s="80" t="str">
        <f>+CALIFICACION!C27</f>
        <v>Ocultar a la ciudadanía la información considerada pública</v>
      </c>
      <c r="B23" s="44" t="str">
        <f>+CALIFICACION!E27</f>
        <v>Aplicar y hacer seguimiento a los documentos de control de acceso a la información</v>
      </c>
      <c r="C23" s="30">
        <f>+CALIFICACION!G27</f>
        <v>4</v>
      </c>
      <c r="D23" s="45" t="str">
        <f t="shared" si="0"/>
        <v>SATISFACTORIO</v>
      </c>
      <c r="E23" s="144"/>
      <c r="F23" s="148"/>
    </row>
    <row r="24" spans="1:6" ht="51" customHeight="1">
      <c r="A24" s="80" t="str">
        <f>+CALIFICACION!C28</f>
        <v>Extralimitación de funciones.</v>
      </c>
      <c r="B24" s="44" t="str">
        <f>+CALIFICACION!E28</f>
        <v>Socialización del Plan anticorrupción, manual del daño antijurídico y el Código Único Disciplinario</v>
      </c>
      <c r="C24" s="70">
        <f>+CALIFICACION!G28</f>
        <v>4</v>
      </c>
      <c r="D24" s="45" t="str">
        <f t="shared" si="0"/>
        <v>SATISFACTORIO</v>
      </c>
      <c r="E24" s="144"/>
      <c r="F24" s="148"/>
    </row>
    <row r="25" spans="1:6" ht="66">
      <c r="A25" s="80" t="str">
        <f>+CALIFICACION!C29</f>
        <v>Incumplimiento en la aplicación de normas y procedimientos</v>
      </c>
      <c r="B25" s="44" t="str">
        <f>+CALIFICACION!E29</f>
        <v>Verificación, por parte del Comité de inversión, el cumplimiento de los requisitos exigidos por el Manual de inversión</v>
      </c>
      <c r="C25" s="30">
        <f>+CALIFICACION!G29</f>
        <v>5</v>
      </c>
      <c r="D25" s="45" t="str">
        <f t="shared" si="0"/>
        <v>SATISFACTORIO</v>
      </c>
      <c r="E25" s="145"/>
      <c r="F25" s="148"/>
    </row>
    <row r="26" spans="1:6" ht="24" customHeight="1">
      <c r="A26" s="134" t="s">
        <v>44</v>
      </c>
      <c r="B26" s="135"/>
      <c r="C26" s="135"/>
      <c r="D26" s="136"/>
      <c r="E26" s="150"/>
      <c r="F26" s="151"/>
    </row>
    <row r="27" spans="1:6" ht="30" customHeight="1">
      <c r="A27" s="81" t="s">
        <v>45</v>
      </c>
      <c r="B27" s="31" t="s">
        <v>46</v>
      </c>
      <c r="C27" s="32" t="s">
        <v>47</v>
      </c>
      <c r="D27" s="33" t="s">
        <v>22</v>
      </c>
      <c r="E27" s="150"/>
      <c r="F27" s="151"/>
    </row>
    <row r="28" spans="1:6" ht="45.75" customHeight="1">
      <c r="A28" s="82">
        <v>1</v>
      </c>
      <c r="B28" s="44" t="str">
        <f>+CALIFICACION!B34</f>
        <v>Gestión de Riesgos de Corrupción - Mapa de Riesgos de Corrupción</v>
      </c>
      <c r="C28" s="32">
        <f>+CALIFICACION!K35</f>
        <v>5</v>
      </c>
      <c r="D28" s="45" t="str">
        <f t="shared" si="0"/>
        <v>SATISFACTORIO</v>
      </c>
      <c r="E28" s="146">
        <f>AVERAGE(C28:C34)</f>
        <v>4.020719537815126</v>
      </c>
      <c r="F28" s="148" t="s">
        <v>471</v>
      </c>
    </row>
    <row r="29" spans="1:6" ht="30" customHeight="1">
      <c r="A29" s="82">
        <v>2</v>
      </c>
      <c r="B29" s="44" t="str">
        <f>+CALIFICACION!B44</f>
        <v>Racionalización de trámites</v>
      </c>
      <c r="C29" s="30">
        <f>+CALIFICACION!K45</f>
        <v>3.75</v>
      </c>
      <c r="D29" s="45" t="str">
        <f t="shared" si="0"/>
        <v>ADECUADO</v>
      </c>
      <c r="E29" s="144"/>
      <c r="F29" s="148"/>
    </row>
    <row r="30" spans="1:6" ht="30" customHeight="1">
      <c r="A30" s="82">
        <v>3</v>
      </c>
      <c r="B30" s="44" t="str">
        <f>+CALIFICACION!B51</f>
        <v>Rendición de cuentas</v>
      </c>
      <c r="C30" s="30">
        <f>+CALIFICACION!K52</f>
        <v>3.5294117647058827</v>
      </c>
      <c r="D30" s="45" t="str">
        <f t="shared" si="0"/>
        <v>ADECUADO</v>
      </c>
      <c r="E30" s="144"/>
      <c r="F30" s="148"/>
    </row>
    <row r="31" spans="1:6" ht="30" customHeight="1">
      <c r="A31" s="82">
        <v>4</v>
      </c>
      <c r="B31" s="44" t="str">
        <f>+CALIFICACION!B67</f>
        <v>Mecanismos para mejorar la atención al Ciudadano</v>
      </c>
      <c r="C31" s="68">
        <f>+CALIFICACION!K68</f>
        <v>2.8125</v>
      </c>
      <c r="D31" s="45" t="str">
        <f t="shared" si="0"/>
        <v>INSUFICIENTE</v>
      </c>
      <c r="E31" s="144"/>
      <c r="F31" s="148"/>
    </row>
    <row r="32" spans="1:6" ht="45" customHeight="1">
      <c r="A32" s="82">
        <v>5</v>
      </c>
      <c r="B32" s="44" t="str">
        <f>+CALIFICACION!B83</f>
        <v xml:space="preserve">Mecanismos para la Transparencia y acceso a la información </v>
      </c>
      <c r="C32" s="30">
        <f>+CALIFICACION!K84</f>
        <v>3.053125</v>
      </c>
      <c r="D32" s="45" t="str">
        <f t="shared" si="0"/>
        <v>ADECUADO</v>
      </c>
      <c r="E32" s="144"/>
      <c r="F32" s="148"/>
    </row>
    <row r="33" spans="1:6" ht="33.75" customHeight="1">
      <c r="A33" s="82">
        <v>6</v>
      </c>
      <c r="B33" s="44" t="str">
        <f>+CALIFICACION!B99</f>
        <v>Iniciativas Adicionales</v>
      </c>
      <c r="C33" s="30">
        <f>+CALIFICACION!G106</f>
        <v>5</v>
      </c>
      <c r="D33" s="45" t="str">
        <f t="shared" si="0"/>
        <v>SATISFACTORIO</v>
      </c>
      <c r="E33" s="144"/>
      <c r="F33" s="148"/>
    </row>
    <row r="34" spans="1:6" ht="30.75" customHeight="1" thickBot="1">
      <c r="A34" s="83">
        <v>7</v>
      </c>
      <c r="B34" s="84" t="str">
        <f>+CALIFICACION!B107</f>
        <v>Aplica para todo el Plan</v>
      </c>
      <c r="C34" s="85">
        <f>+CALIFICACION!K107</f>
        <v>5</v>
      </c>
      <c r="D34" s="86" t="str">
        <f t="shared" si="0"/>
        <v>SATISFACTORIO</v>
      </c>
      <c r="E34" s="147"/>
      <c r="F34" s="149"/>
    </row>
    <row r="35" ht="15.75" customHeight="1" thickBot="1">
      <c r="B35" s="3"/>
    </row>
    <row r="36" spans="2:4" ht="64.5" customHeight="1">
      <c r="B36" s="126" t="str">
        <f>+CALIFICACION!B115</f>
        <v>Estado de la Implementación de los Controles para Minimizar la Presencia de los Riesgos de Corrupción y el estado de avance en los componentes del Plan Anticorrupción y de Atención al Ciudadano</v>
      </c>
      <c r="C36" s="127"/>
      <c r="D36" s="128"/>
    </row>
    <row r="37" spans="2:4" ht="15" customHeight="1">
      <c r="B37" s="13"/>
      <c r="C37" s="35"/>
      <c r="D37" s="36"/>
    </row>
    <row r="38" spans="2:5" ht="15" customHeight="1">
      <c r="B38" s="138" t="s">
        <v>16</v>
      </c>
      <c r="C38" s="139"/>
      <c r="D38" s="140"/>
      <c r="E38" s="66" t="s">
        <v>464</v>
      </c>
    </row>
    <row r="39" spans="2:4" ht="15" customHeight="1">
      <c r="B39" s="14"/>
      <c r="C39" s="15"/>
      <c r="D39" s="16"/>
    </row>
    <row r="40" spans="2:5" ht="15" customHeight="1">
      <c r="B40" s="138" t="s">
        <v>17</v>
      </c>
      <c r="C40" s="139"/>
      <c r="D40" s="140"/>
      <c r="E40" s="67" t="s">
        <v>465</v>
      </c>
    </row>
    <row r="41" spans="2:4" ht="15" customHeight="1">
      <c r="B41" s="14"/>
      <c r="C41" s="15"/>
      <c r="D41" s="16"/>
    </row>
    <row r="42" spans="2:5" ht="15" customHeight="1">
      <c r="B42" s="138" t="s">
        <v>18</v>
      </c>
      <c r="C42" s="139"/>
      <c r="D42" s="140"/>
      <c r="E42" s="64" t="s">
        <v>466</v>
      </c>
    </row>
    <row r="43" spans="2:4" ht="15" customHeight="1">
      <c r="B43" s="34"/>
      <c r="C43" s="15"/>
      <c r="D43" s="16"/>
    </row>
    <row r="44" spans="2:5" ht="15.75" customHeight="1" thickBot="1">
      <c r="B44" s="141" t="s">
        <v>19</v>
      </c>
      <c r="C44" s="142"/>
      <c r="D44" s="143"/>
      <c r="E44" s="65" t="s">
        <v>467</v>
      </c>
    </row>
    <row r="45" ht="15">
      <c r="B45" s="3"/>
    </row>
    <row r="46" ht="15">
      <c r="B46" s="3"/>
    </row>
    <row r="47" ht="15">
      <c r="B47" s="3"/>
    </row>
    <row r="48" spans="1:3" ht="15">
      <c r="A48" s="137" t="s">
        <v>20</v>
      </c>
      <c r="B48" s="137"/>
      <c r="C48" s="137"/>
    </row>
    <row r="49" spans="1:3" ht="15">
      <c r="A49" s="17" t="s">
        <v>474</v>
      </c>
      <c r="B49" s="17"/>
      <c r="C49" s="17"/>
    </row>
  </sheetData>
  <mergeCells count="17">
    <mergeCell ref="E5:E25"/>
    <mergeCell ref="E28:E34"/>
    <mergeCell ref="F5:F25"/>
    <mergeCell ref="F28:F34"/>
    <mergeCell ref="E26:F27"/>
    <mergeCell ref="A26:D26"/>
    <mergeCell ref="A48:C48"/>
    <mergeCell ref="B36:D36"/>
    <mergeCell ref="B38:D38"/>
    <mergeCell ref="B40:D40"/>
    <mergeCell ref="B42:D42"/>
    <mergeCell ref="B44:D44"/>
    <mergeCell ref="A1:A3"/>
    <mergeCell ref="B1:F1"/>
    <mergeCell ref="B2:F2"/>
    <mergeCell ref="B3:C3"/>
    <mergeCell ref="D3:E3"/>
  </mergeCells>
  <conditionalFormatting sqref="C29:C34 C5:C25">
    <cfRule type="cellIs" priority="5" dxfId="2" operator="between" stopIfTrue="1">
      <formula>1</formula>
      <formula>3</formula>
    </cfRule>
    <cfRule type="cellIs" priority="6" dxfId="1" operator="between" stopIfTrue="1">
      <formula>3.01</formula>
      <formula>4</formula>
    </cfRule>
    <cfRule type="cellIs" priority="7" dxfId="0" operator="between" stopIfTrue="1">
      <formula>4.01</formula>
      <formula>5</formula>
    </cfRule>
  </conditionalFormatting>
  <conditionalFormatting sqref="C27:C28">
    <cfRule type="cellIs" priority="2" dxfId="2" operator="between" stopIfTrue="1">
      <formula>1</formula>
      <formula>3</formula>
    </cfRule>
    <cfRule type="cellIs" priority="3" dxfId="1" operator="between" stopIfTrue="1">
      <formula>3.01</formula>
      <formula>4</formula>
    </cfRule>
    <cfRule type="cellIs" priority="4" dxfId="0" operator="between" stopIfTrue="1">
      <formula>4.01</formula>
      <formula>5</formula>
    </cfRule>
  </conditionalFormatting>
  <conditionalFormatting sqref="H32">
    <cfRule type="colorScale" priority="1">
      <colorScale>
        <cfvo type="min" val="0"/>
        <cfvo type="percentile" val="50"/>
        <cfvo type="max"/>
        <color rgb="FF63BE7B"/>
        <color rgb="FFFFEB84"/>
        <color rgb="FFF8696B"/>
      </colorScale>
    </cfRule>
  </conditionalFormatting>
  <printOptions/>
  <pageMargins left="0.7" right="0.7" top="0.75" bottom="0.75" header="0.3" footer="0.3"/>
  <pageSetup horizontalDpi="600" verticalDpi="600" orientation="portrait" paperSize="9" r:id="rId2"/>
  <drawing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653B06659DB1A34CB19663DB64451A23" ma:contentTypeVersion="1" ma:contentTypeDescription="Crear nuevo documento." ma:contentTypeScope="" ma:versionID="4e1b4b99feedddd199be838b674d0929">
  <xsd:schema xmlns:xsd="http://www.w3.org/2001/XMLSchema" xmlns:xs="http://www.w3.org/2001/XMLSchema" xmlns:p="http://schemas.microsoft.com/office/2006/metadata/properties" xmlns:ns2="a7181bfc-b75a-48fa-96e2-ba0254719cd3" targetNamespace="http://schemas.microsoft.com/office/2006/metadata/properties" ma:root="true" ma:fieldsID="79cc97e3f929837835aca9eb9f03bd3d" ns2:_="">
    <xsd:import namespace="a7181bfc-b75a-48fa-96e2-ba0254719cd3"/>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7181bfc-b75a-48fa-96e2-ba0254719cd3"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D5273BB-E742-4EB0-858A-D6358E1A19FC}"/>
</file>

<file path=customXml/itemProps2.xml><?xml version="1.0" encoding="utf-8"?>
<ds:datastoreItem xmlns:ds="http://schemas.openxmlformats.org/officeDocument/2006/customXml" ds:itemID="{2496C88E-ECC6-47DE-980D-8090BAFECAF9}"/>
</file>

<file path=customXml/itemProps3.xml><?xml version="1.0" encoding="utf-8"?>
<ds:datastoreItem xmlns:ds="http://schemas.openxmlformats.org/officeDocument/2006/customXml" ds:itemID="{4DBA186F-20BB-47DB-8EFC-7834329117B6}"/>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Ruben Dario Orozco Duque</dc:creator>
  <cp:keywords/>
  <dc:description/>
  <cp:lastModifiedBy>Alix Natalia Lopez Cuadros</cp:lastModifiedBy>
  <dcterms:created xsi:type="dcterms:W3CDTF">2017-04-18T20:05:34Z</dcterms:created>
  <dcterms:modified xsi:type="dcterms:W3CDTF">2018-06-20T22:05:28Z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0x010100653B06659DB1A34CB19663DB64451A23</vt:lpwstr>
  </property>
</Properties>
</file>